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6\06_Июнь\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80" r:id="rId9"/>
    <sheet name="Rommer Радиаторная арматура" sheetId="264" r:id="rId10"/>
    <sheet name="Rommer Краны незамерзающие" sheetId="281" r:id="rId11"/>
    <sheet name="Rommer Предохран-ная арматура" sheetId="232" r:id="rId12"/>
    <sheet name="ROMMER Сепараторы" sheetId="269" r:id="rId13"/>
    <sheet name="Rommer термостатические клапаны" sheetId="184" r:id="rId14"/>
    <sheet name="Rommer Клапаны и приводы" sheetId="181" r:id="rId15"/>
    <sheet name="Rommer КИП" sheetId="200" r:id="rId16"/>
    <sheet name="КНС ROMMER BIOLIFT" sheetId="195" r:id="rId17"/>
    <sheet name="Насосная автоматика Rommer" sheetId="231" r:id="rId18"/>
    <sheet name="Дренажные насосы Rommer" sheetId="235" r:id="rId19"/>
    <sheet name="Скоростные скважинные насосы" sheetId="274" r:id="rId20"/>
    <sheet name="Скважинные насосы Rommer" sheetId="199" r:id="rId21"/>
    <sheet name="ROMMER HYDROLIFT" sheetId="220" r:id="rId22"/>
    <sheet name="Rommer циркуляционные насосы" sheetId="154" r:id="rId23"/>
    <sheet name="ROMMER Фланцевые насосы" sheetId="233" r:id="rId24"/>
    <sheet name="Rommer СПР (Россия)" sheetId="26" r:id="rId25"/>
    <sheet name="Rommer Радиаторы стальные трубч" sheetId="170" r:id="rId26"/>
    <sheet name="ROMMER ГБМ (Россия)" sheetId="218" r:id="rId27"/>
    <sheet name="ROMMER ГБМ (Китай)" sheetId="226" r:id="rId28"/>
    <sheet name="ROMMER Коллекторы " sheetId="251" r:id="rId29"/>
    <sheet name="Rommer Конвекторы внутрипольные" sheetId="159" r:id="rId30"/>
    <sheet name="Лист3" sheetId="183" state="hidden" r:id="rId31"/>
    <sheet name="ROMMER Шкафы распределительные " sheetId="228" r:id="rId32"/>
    <sheet name="Rommer бойлеры" sheetId="276" r:id="rId33"/>
    <sheet name="ROMMER теплоизоляция" sheetId="28" r:id="rId34"/>
    <sheet name="ROMMER Инструмент (Россия)" sheetId="139" r:id="rId35"/>
    <sheet name="Дымоходы INOX Line (Китай)" sheetId="282" r:id="rId36"/>
    <sheet name="ROMMER Дымоходы" sheetId="178" r:id="rId37"/>
    <sheet name="ROMMER Принадлежности для пайки" sheetId="268" r:id="rId38"/>
    <sheet name="BAXI котлы" sheetId="36" state="hidden" r:id="rId39"/>
    <sheet name="Лист1" sheetId="42" state="hidden" r:id="rId40"/>
    <sheet name="MIZUDO для Терем" sheetId="194" state="hidden" r:id="rId41"/>
    <sheet name="Газовые конвекторы Gorenje" sheetId="61" state="hidden" r:id="rId42"/>
    <sheet name="UPONOR" sheetId="77" state="hidden" r:id="rId43"/>
    <sheet name="Джилекс ПНД" sheetId="207" state="hidden" r:id="rId44"/>
    <sheet name="ALSO" sheetId="101" state="hidden" r:id="rId45"/>
    <sheet name="BROEN" sheetId="128" state="hidden" r:id="rId46"/>
    <sheet name="TECOFI" sheetId="129" state="hidden" r:id="rId47"/>
    <sheet name="ZETKAMA" sheetId="130" state="hidden" r:id="rId48"/>
    <sheet name="FAF" sheetId="197" state="hidden" r:id="rId49"/>
    <sheet name="Фланцы и Крепёж" sheetId="131" state="hidden" r:id="rId50"/>
    <sheet name="Аквасторож" sheetId="109" state="hidden" r:id="rId51"/>
  </sheets>
  <externalReferences>
    <externalReference r:id="rId52"/>
    <externalReference r:id="rId53"/>
  </externalReferences>
  <definedNames>
    <definedName name="_xlnm._FilterDatabase" localSheetId="44" hidden="1">ALSO!$A$6:$H$177</definedName>
    <definedName name="_xlnm._FilterDatabase" localSheetId="38" hidden="1">'BAXI котлы'!#REF!</definedName>
    <definedName name="_xlnm._FilterDatabase" localSheetId="45" hidden="1">BROEN!$A$6:$XER$477</definedName>
    <definedName name="_xlnm._FilterDatabase" localSheetId="48" hidden="1">FAF!$A$6:$XEU$140</definedName>
    <definedName name="_xlnm._FilterDatabase" localSheetId="32" hidden="1">'Rommer бойлеры'!$A$5:$I$15</definedName>
    <definedName name="_xlnm._FilterDatabase" localSheetId="27" hidden="1">'ROMMER ГБМ (Китай)'!$A$6:$H$31</definedName>
    <definedName name="_xlnm._FilterDatabase" localSheetId="26" hidden="1">'ROMMER ГБМ (Россия)'!$A$7:$AV$85</definedName>
    <definedName name="_xlnm._FilterDatabase" localSheetId="36" hidden="1">'ROMMER Дымоходы'!$A$7:$F$100</definedName>
    <definedName name="_xlnm._FilterDatabase" localSheetId="14" hidden="1">'Rommer Клапаны и приводы'!$A$6:$XET$16</definedName>
    <definedName name="_xlnm._FilterDatabase" localSheetId="28" hidden="1">'ROMMER Коллекторы '!$A$7:$G$123</definedName>
    <definedName name="_xlnm._FilterDatabase" localSheetId="29" hidden="1">'Rommer Конвекторы внутрипольные'!$I$1:$I$1563</definedName>
    <definedName name="_xlnm._FilterDatabase" localSheetId="11" hidden="1">'Rommer Предохран-ная арматура'!$A$6:$J$49</definedName>
    <definedName name="_xlnm._FilterDatabase" localSheetId="25" hidden="1">'Rommer Радиаторы стальные трубч'!$A$6:$K$6</definedName>
    <definedName name="_xlnm._FilterDatabase" localSheetId="5" hidden="1">'Rommer секционные радиаторы'!$A$17:$J$131</definedName>
    <definedName name="_xlnm._FilterDatabase" localSheetId="24" hidden="1">'Rommer СПР (Россия)'!$A$6:$L$6</definedName>
    <definedName name="_xlnm._FilterDatabase" localSheetId="3" hidden="1">'Rommer Трубы и фитинги из нерж '!$A$7:$H$283</definedName>
    <definedName name="_xlnm._FilterDatabase" localSheetId="22"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6" hidden="1">TECOFI!$A$6:$XEU$145</definedName>
    <definedName name="_xlnm._FilterDatabase" localSheetId="42" hidden="1">UPONOR!$A$6:$G$256</definedName>
    <definedName name="_xlnm._FilterDatabase" localSheetId="47" hidden="1">ZETKAMA!$A$6:$XEY$131</definedName>
    <definedName name="_xlnm._FilterDatabase" localSheetId="50" hidden="1">Аквасторож!$A$7:$H$49</definedName>
    <definedName name="_xlnm._FilterDatabase" localSheetId="18" hidden="1">'Дренажные насосы Rommer'!$A$5:$L$21</definedName>
    <definedName name="_xlnm._FilterDatabase" localSheetId="17" hidden="1">'Насосная автоматика Rommer'!$A$5:$L$22</definedName>
    <definedName name="Z_24F900A2_7147_4318_9E77_2B71404314A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8" hidden="1">'BAXI котлы'!#REF!</definedName>
    <definedName name="Z_24F900A2_7147_4318_9E77_2B71404314A7_.wvu.FilterData" localSheetId="14" hidden="1">'Rommer Клапаны и приводы'!#REF!</definedName>
    <definedName name="Z_24F900A2_7147_4318_9E77_2B71404314A7_.wvu.FilterData" localSheetId="42" hidden="1">UPONOR!$A$6:$G$256</definedName>
    <definedName name="Z_3E3E5346_F5D1_49F5_AB0E_78170B65853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8" hidden="1">'BAXI котлы'!#REF!</definedName>
    <definedName name="Z_3E3E5346_F5D1_49F5_AB0E_78170B65853C_.wvu.FilterData" localSheetId="14" hidden="1">'Rommer Клапаны и приводы'!#REF!</definedName>
    <definedName name="Z_3E3E5346_F5D1_49F5_AB0E_78170B65853C_.wvu.FilterData" localSheetId="42" hidden="1">UPONOR!$A$6:$G$256</definedName>
    <definedName name="Z_45761FB6_8710_4C75_A8B6_5A7FCAACACDF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8" hidden="1">'BAXI котлы'!#REF!</definedName>
    <definedName name="Z_76FA2CE7_179E_4731_B7AE_63C5E5E79002_.wvu.FilterData" localSheetId="14" hidden="1">'Rommer Клапаны и приводы'!#REF!</definedName>
    <definedName name="Z_76FA2CE7_179E_4731_B7AE_63C5E5E79002_.wvu.FilterData" localSheetId="42" hidden="1">UPONOR!$A$6:$G$256</definedName>
    <definedName name="Z_94E74550_0B2B_4B3C_8E97_CCCC4602391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8" hidden="1">'BAXI котлы'!#REF!</definedName>
    <definedName name="Z_94E74550_0B2B_4B3C_8E97_CCCC46023914_.wvu.FilterData" localSheetId="14" hidden="1">'Rommer Клапаны и приводы'!#REF!</definedName>
    <definedName name="Z_94E74550_0B2B_4B3C_8E97_CCCC46023914_.wvu.FilterData" localSheetId="42" hidden="1">UPONOR!$A$6:$G$256</definedName>
    <definedName name="Z_A02336A9_D2FB_4D03_950A_00B6EBD6A28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8" hidden="1">'BAXI котлы'!#REF!</definedName>
    <definedName name="Z_A02336A9_D2FB_4D03_950A_00B6EBD6A28C_.wvu.FilterData" localSheetId="14" hidden="1">'Rommer Клапаны и приводы'!#REF!</definedName>
    <definedName name="Z_A02336A9_D2FB_4D03_950A_00B6EBD6A28C_.wvu.FilterData" localSheetId="42" hidden="1">UPONOR!$A$6:$G$256</definedName>
    <definedName name="Z_A76FD505_AF56_4CD8_967A_59C705AF567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8" hidden="1">'BAXI котлы'!#REF!</definedName>
    <definedName name="Z_A76FD505_AF56_4CD8_967A_59C705AF567C_.wvu.FilterData" localSheetId="14" hidden="1">'Rommer Клапаны и приводы'!#REF!</definedName>
    <definedName name="Z_A76FD505_AF56_4CD8_967A_59C705AF567C_.wvu.FilterData" localSheetId="42" hidden="1">UPONOR!$A$6:$G$256</definedName>
    <definedName name="Z_B3358888_E690_452C_98EC_431498422E6E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8" hidden="1">'BAXI котлы'!#REF!</definedName>
    <definedName name="Z_C23E91BF_4A86_4D00_A577_1A263DDCB8BC_.wvu.FilterData" localSheetId="14" hidden="1">'Rommer Клапаны и приводы'!#REF!</definedName>
    <definedName name="Z_C23E91BF_4A86_4D00_A577_1A263DDCB8BC_.wvu.FilterData" localSheetId="42" hidden="1">UPONOR!$A$6:$G$256</definedName>
    <definedName name="Z_D7CF3121_CFC0_4E70_8DCD_811E30042E2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8" hidden="1">'BAXI котлы'!#REF!</definedName>
    <definedName name="Z_D7CF3121_CFC0_4E70_8DCD_811E30042E24_.wvu.FilterData" localSheetId="14" hidden="1">'Rommer Клапаны и приводы'!#REF!</definedName>
    <definedName name="Z_D7CF3121_CFC0_4E70_8DCD_811E30042E24_.wvu.FilterData" localSheetId="42" hidden="1">UPONOR!$A$6:$G$256</definedName>
    <definedName name="артикул" localSheetId="48">#REF!</definedName>
    <definedName name="артикул" localSheetId="14">#REF!</definedName>
    <definedName name="артикул" localSheetId="28">#REF!</definedName>
    <definedName name="артикул" localSheetId="25">#REF!</definedName>
    <definedName name="артикул" localSheetId="5">#REF!</definedName>
    <definedName name="артикул" localSheetId="3">#REF!</definedName>
    <definedName name="артикул" localSheetId="23">#REF!</definedName>
    <definedName name="артикул" localSheetId="22">#REF!</definedName>
    <definedName name="артикул" localSheetId="43">#REF!</definedName>
    <definedName name="артикул" localSheetId="19">#REF!</definedName>
    <definedName name="артикул">#REF!</definedName>
    <definedName name="роммер">[1]Лист1!$A$1:$C$860</definedName>
    <definedName name="Теплолюкс2" localSheetId="19">#REF!</definedName>
    <definedName name="Теплолюкс2">#REF!</definedName>
    <definedName name="Теплолюкс3" localSheetId="19">#REF!</definedName>
    <definedName name="Теплолюкс3">#REF!</definedName>
  </definedNames>
  <calcPr calcId="162913"/>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workbook>
</file>

<file path=xl/calcChain.xml><?xml version="1.0" encoding="utf-8"?>
<calcChain xmlns="http://schemas.openxmlformats.org/spreadsheetml/2006/main">
  <c r="F106" i="251" l="1"/>
  <c r="F105" i="251"/>
  <c r="F104" i="251"/>
  <c r="F103" i="251"/>
  <c r="F102" i="251"/>
  <c r="F101" i="251"/>
  <c r="F100" i="251"/>
  <c r="F99" i="251"/>
  <c r="F98" i="251"/>
  <c r="F97" i="251"/>
  <c r="F96" i="251"/>
  <c r="F95" i="251"/>
  <c r="F94" i="251"/>
  <c r="F93" i="251"/>
  <c r="F92" i="251"/>
  <c r="F91" i="251"/>
  <c r="F90" i="251"/>
  <c r="F89" i="251"/>
  <c r="F88" i="251"/>
  <c r="F87" i="251"/>
  <c r="F86" i="251"/>
  <c r="F85" i="251"/>
  <c r="G13" i="28" l="1"/>
  <c r="G14" i="28"/>
  <c r="G15" i="28"/>
  <c r="G16" i="28"/>
  <c r="G17" i="28"/>
  <c r="G12" i="28"/>
  <c r="H75" i="218" l="1"/>
  <c r="H131" i="218" l="1"/>
  <c r="H132" i="218"/>
  <c r="H133" i="218"/>
  <c r="H134" i="218"/>
  <c r="H135" i="218"/>
  <c r="H136" i="218"/>
  <c r="H137" i="218"/>
  <c r="H138" i="218"/>
  <c r="H139" i="218"/>
  <c r="H140" i="218"/>
  <c r="H141" i="218"/>
  <c r="H142" i="218"/>
  <c r="H143" i="218"/>
  <c r="H144" i="218"/>
  <c r="H145" i="218"/>
  <c r="H146" i="218"/>
  <c r="H147" i="218"/>
  <c r="H130" i="218"/>
  <c r="H150" i="218"/>
  <c r="H151" i="218"/>
  <c r="H149" i="218"/>
  <c r="H92" i="218"/>
  <c r="H93" i="218"/>
  <c r="H94" i="218"/>
  <c r="H91" i="218"/>
  <c r="H118" i="218"/>
  <c r="H119" i="218"/>
  <c r="H120" i="218"/>
  <c r="H121" i="218"/>
  <c r="H122" i="218"/>
  <c r="H123" i="218"/>
  <c r="H124" i="218"/>
  <c r="H125" i="218"/>
  <c r="H126" i="218"/>
  <c r="H117" i="218"/>
  <c r="H105" i="218"/>
  <c r="H106" i="218"/>
  <c r="H107" i="218"/>
  <c r="H108" i="218"/>
  <c r="H109" i="218"/>
  <c r="H110" i="218"/>
  <c r="H111" i="218"/>
  <c r="H112" i="218"/>
  <c r="H113" i="218"/>
  <c r="H104" i="218"/>
  <c r="H99" i="218"/>
  <c r="H100" i="218"/>
  <c r="H98" i="218"/>
  <c r="H76" i="218"/>
  <c r="H77" i="218"/>
  <c r="H78" i="218"/>
  <c r="H79" i="218"/>
  <c r="H80" i="218"/>
  <c r="H81" i="218"/>
  <c r="H82" i="218"/>
  <c r="H83" i="218"/>
  <c r="H84" i="218"/>
  <c r="H85" i="218"/>
  <c r="H64" i="218"/>
  <c r="H65" i="218"/>
  <c r="H66" i="218"/>
  <c r="H67" i="218"/>
  <c r="H68" i="218"/>
  <c r="H69" i="218"/>
  <c r="H70" i="218"/>
  <c r="H71" i="218"/>
  <c r="H63" i="218"/>
  <c r="H56" i="218"/>
  <c r="H57" i="218"/>
  <c r="H59" i="218"/>
  <c r="H55" i="218"/>
  <c r="H48" i="218"/>
  <c r="H49" i="218"/>
  <c r="H50" i="218"/>
  <c r="H51" i="218"/>
  <c r="H52" i="218"/>
  <c r="H47" i="218"/>
  <c r="H43" i="218"/>
  <c r="H38" i="218"/>
  <c r="H39" i="218"/>
  <c r="H40" i="218"/>
  <c r="H41" i="218"/>
  <c r="H37" i="218"/>
  <c r="H28" i="218"/>
  <c r="H29" i="218"/>
  <c r="H30" i="218"/>
  <c r="H31" i="218"/>
  <c r="H32" i="218"/>
  <c r="H33" i="218"/>
  <c r="H27" i="218"/>
  <c r="H16" i="218"/>
  <c r="H17" i="218"/>
  <c r="H18" i="218"/>
  <c r="H19" i="218"/>
  <c r="H20" i="218"/>
  <c r="H21" i="218"/>
  <c r="H22" i="218"/>
  <c r="H23" i="218"/>
  <c r="H15" i="218"/>
  <c r="H9" i="218"/>
  <c r="H10" i="218"/>
  <c r="H11" i="218"/>
  <c r="H8" i="218"/>
  <c r="K42" i="154" l="1"/>
  <c r="F27" i="248"/>
  <c r="F26" i="248"/>
  <c r="F25" i="248"/>
  <c r="F24" i="248"/>
  <c r="D21" i="281"/>
  <c r="D22" i="281"/>
  <c r="D23" i="281"/>
  <c r="D20" i="281"/>
  <c r="D9" i="281"/>
  <c r="D10" i="281"/>
  <c r="D11" i="281"/>
  <c r="D12" i="281"/>
  <c r="D13" i="281"/>
  <c r="D14" i="281"/>
  <c r="D15" i="281"/>
  <c r="D16" i="281"/>
  <c r="D8" i="281"/>
  <c r="F62" i="280"/>
  <c r="F59" i="280"/>
  <c r="F58" i="280"/>
  <c r="F57" i="280"/>
  <c r="F56" i="280"/>
  <c r="F55" i="280"/>
  <c r="F54" i="280"/>
  <c r="F53" i="280"/>
  <c r="F52" i="280"/>
  <c r="F51" i="280"/>
  <c r="F50" i="280"/>
  <c r="F49" i="280"/>
  <c r="F48" i="280"/>
  <c r="F47" i="280"/>
  <c r="F46" i="280"/>
  <c r="F45" i="280"/>
  <c r="F44" i="280"/>
  <c r="F43" i="280"/>
  <c r="F42" i="280"/>
  <c r="F39" i="280"/>
  <c r="F38" i="280"/>
  <c r="F37" i="280"/>
  <c r="F36" i="280"/>
  <c r="F35" i="280"/>
  <c r="F34" i="280"/>
  <c r="F33" i="280"/>
  <c r="F32" i="280"/>
  <c r="F31" i="280"/>
  <c r="F30" i="280"/>
  <c r="F27" i="280"/>
  <c r="F26" i="280"/>
  <c r="F25" i="280"/>
  <c r="F24" i="280"/>
  <c r="F23" i="280"/>
  <c r="F22" i="280"/>
  <c r="F19" i="280"/>
  <c r="F18" i="280"/>
  <c r="F17" i="280"/>
  <c r="F16" i="280"/>
  <c r="F15" i="280"/>
  <c r="F14" i="280"/>
  <c r="F13" i="280"/>
  <c r="F12" i="280"/>
  <c r="F11" i="280"/>
  <c r="F10" i="280"/>
  <c r="F9" i="280"/>
  <c r="F8" i="280"/>
  <c r="F127" i="251"/>
  <c r="F128" i="251"/>
  <c r="E25" i="226"/>
  <c r="I37" i="276"/>
  <c r="I36" i="276"/>
  <c r="I35" i="276"/>
  <c r="I34" i="276"/>
  <c r="I33" i="276"/>
  <c r="I32" i="276"/>
  <c r="I31" i="276"/>
  <c r="I27" i="276"/>
  <c r="I26" i="276"/>
  <c r="I25" i="276"/>
  <c r="I24" i="276"/>
  <c r="I23" i="276"/>
  <c r="I22" i="276"/>
  <c r="I21" i="276"/>
  <c r="I11" i="276"/>
  <c r="I6" i="276"/>
  <c r="I9" i="276"/>
  <c r="I7" i="276"/>
  <c r="I14" i="276"/>
  <c r="I12" i="276"/>
  <c r="I8" i="276"/>
  <c r="I15" i="276"/>
  <c r="I13" i="276"/>
  <c r="K12" i="274"/>
  <c r="K11" i="274"/>
  <c r="K10" i="274"/>
  <c r="K9" i="274"/>
  <c r="K8" i="274"/>
  <c r="K7" i="274"/>
  <c r="K6" i="274"/>
  <c r="E24" i="226"/>
  <c r="H483" i="26"/>
  <c r="E12" i="226"/>
  <c r="E23" i="226"/>
  <c r="E22" i="226"/>
  <c r="E21" i="226"/>
  <c r="E20" i="226"/>
  <c r="E19" i="226"/>
  <c r="F126" i="251"/>
  <c r="F125" i="251"/>
  <c r="F124" i="251"/>
  <c r="F123" i="251"/>
  <c r="F122" i="251"/>
  <c r="F16" i="248"/>
  <c r="F17" i="248"/>
  <c r="F18" i="248"/>
  <c r="F19" i="248"/>
  <c r="F20" i="248"/>
  <c r="F21" i="248"/>
  <c r="F22" i="248"/>
  <c r="H19" i="269"/>
  <c r="H13" i="269"/>
  <c r="H14" i="269"/>
  <c r="H15" i="269"/>
  <c r="H12" i="269"/>
  <c r="H7" i="269"/>
  <c r="H8" i="269"/>
  <c r="H6" i="269"/>
  <c r="H24" i="269"/>
  <c r="H25" i="269"/>
  <c r="H26" i="269"/>
  <c r="H27" i="269"/>
  <c r="H28" i="269"/>
  <c r="H23" i="269"/>
  <c r="F8" i="268"/>
  <c r="F7" i="268"/>
  <c r="E120" i="267"/>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4" i="267"/>
  <c r="E45"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c r="E10" i="264"/>
  <c r="E11" i="264"/>
  <c r="E12" i="264"/>
  <c r="E13" i="264"/>
  <c r="E14" i="264"/>
  <c r="E15" i="264"/>
  <c r="E16" i="264"/>
  <c r="E17" i="264"/>
  <c r="E18" i="264"/>
  <c r="E19" i="264"/>
  <c r="E20" i="264"/>
  <c r="E21" i="264"/>
  <c r="K38" i="154"/>
  <c r="E26" i="160"/>
  <c r="E25" i="160"/>
  <c r="K43" i="154"/>
  <c r="K44" i="154"/>
  <c r="K45" i="154"/>
  <c r="K46" i="154"/>
  <c r="K47" i="154"/>
  <c r="K48" i="154"/>
  <c r="H49" i="232"/>
  <c r="H48" i="232"/>
  <c r="H43" i="232"/>
  <c r="H42" i="232"/>
  <c r="D17" i="181"/>
  <c r="D18" i="181"/>
  <c r="J15" i="235"/>
  <c r="J14" i="235"/>
  <c r="J13" i="235"/>
  <c r="J6" i="235"/>
  <c r="J8" i="235"/>
  <c r="J9" i="235"/>
  <c r="J10" i="235"/>
  <c r="J11" i="235"/>
  <c r="J16" i="235"/>
  <c r="J18" i="235"/>
  <c r="J19" i="235"/>
  <c r="J20" i="235"/>
  <c r="J21" i="235"/>
  <c r="F54" i="13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4" i="139"/>
  <c r="F13" i="139"/>
  <c r="F12" i="139"/>
  <c r="F11" i="139"/>
  <c r="F10" i="139"/>
  <c r="F9" i="139"/>
  <c r="F8" i="139"/>
  <c r="F7" i="139"/>
  <c r="F6" i="139"/>
  <c r="F5" i="139"/>
  <c r="H8" i="28"/>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121" i="251"/>
  <c r="F120" i="251"/>
  <c r="F119" i="251"/>
  <c r="F118" i="251"/>
  <c r="F117" i="251"/>
  <c r="F116" i="251"/>
  <c r="F115" i="251"/>
  <c r="F114" i="251"/>
  <c r="F113" i="251"/>
  <c r="F112" i="251"/>
  <c r="F111" i="251"/>
  <c r="F110" i="251"/>
  <c r="F109"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1" i="226"/>
  <c r="E30" i="226"/>
  <c r="E29" i="226"/>
  <c r="E28" i="226"/>
  <c r="E27" i="226"/>
  <c r="E17" i="226"/>
  <c r="E15" i="226"/>
  <c r="E14" i="226"/>
  <c r="E13" i="226"/>
  <c r="E11" i="226"/>
  <c r="E10" i="226"/>
  <c r="E9" i="226"/>
  <c r="E8" i="226"/>
  <c r="E7" i="226"/>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2" i="231"/>
  <c r="J20" i="231"/>
  <c r="J16" i="231"/>
  <c r="J15" i="231"/>
  <c r="J14" i="231"/>
  <c r="J13"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J130" i="249"/>
  <c r="J129" i="249"/>
  <c r="J128" i="249"/>
  <c r="J127" i="249"/>
  <c r="J126" i="249"/>
  <c r="J125" i="249"/>
  <c r="J124" i="249"/>
  <c r="J123" i="249"/>
  <c r="J122" i="249"/>
  <c r="J108" i="249"/>
  <c r="J107" i="249"/>
  <c r="J106" i="249"/>
  <c r="J105" i="249"/>
  <c r="J104" i="249"/>
  <c r="J91" i="249"/>
  <c r="J90" i="249"/>
  <c r="J89" i="249"/>
  <c r="J88" i="249"/>
  <c r="J87" i="249"/>
  <c r="J86" i="249"/>
  <c r="J85" i="249"/>
  <c r="J84" i="249"/>
  <c r="J83" i="249"/>
  <c r="J82" i="249"/>
  <c r="J67" i="249"/>
  <c r="J66" i="249"/>
  <c r="J65" i="249"/>
  <c r="J64" i="249"/>
  <c r="J63" i="249"/>
  <c r="J62" i="249"/>
  <c r="J61" i="249"/>
  <c r="J60" i="249"/>
  <c r="J59" i="249"/>
  <c r="J58" i="249"/>
  <c r="J45" i="249"/>
  <c r="J44" i="249"/>
  <c r="J43" i="249"/>
  <c r="J42" i="249"/>
  <c r="J41" i="249"/>
  <c r="J28" i="249"/>
  <c r="J27" i="249"/>
  <c r="J26" i="249"/>
  <c r="J25" i="249"/>
  <c r="J24" i="249"/>
  <c r="J23" i="249"/>
  <c r="J22" i="249"/>
  <c r="J21" i="249"/>
  <c r="J20" i="249"/>
  <c r="J19" i="249"/>
  <c r="E31" i="190"/>
  <c r="E28" i="190"/>
  <c r="E27" i="190"/>
  <c r="E25" i="190"/>
  <c r="E24" i="190"/>
  <c r="E23" i="190"/>
  <c r="E22" i="190"/>
  <c r="E20" i="190"/>
  <c r="E19" i="190"/>
  <c r="E18" i="190"/>
  <c r="E17" i="190"/>
  <c r="E16" i="190"/>
  <c r="E15" i="190"/>
  <c r="E14" i="190"/>
  <c r="E13" i="190"/>
  <c r="E11" i="190"/>
  <c r="E10" i="190"/>
  <c r="E9" i="190"/>
  <c r="F283" i="248"/>
  <c r="F282" i="248"/>
  <c r="F281" i="248"/>
  <c r="F280" i="248"/>
  <c r="F279" i="248"/>
  <c r="F278" i="248"/>
  <c r="F277" i="248"/>
  <c r="F275" i="248"/>
  <c r="F274" i="248"/>
  <c r="F273" i="248"/>
  <c r="F272" i="248"/>
  <c r="F271" i="248"/>
  <c r="F270" i="248"/>
  <c r="F269" i="248"/>
  <c r="F267" i="248"/>
  <c r="F266" i="248"/>
  <c r="F265" i="248"/>
  <c r="F264" i="248"/>
  <c r="F263" i="248"/>
  <c r="F262" i="248"/>
  <c r="F261" i="248"/>
  <c r="F260" i="248"/>
  <c r="F259" i="248"/>
  <c r="F258" i="248"/>
  <c r="F257" i="248"/>
  <c r="F256" i="248"/>
  <c r="F254" i="248"/>
  <c r="F253" i="248"/>
  <c r="F252" i="248"/>
  <c r="F251" i="248"/>
  <c r="F250" i="248"/>
  <c r="F249" i="248"/>
  <c r="F248" i="248"/>
  <c r="F246" i="248"/>
  <c r="F245" i="248"/>
  <c r="F244" i="248"/>
  <c r="F243" i="248"/>
  <c r="F242" i="248"/>
  <c r="F241" i="248"/>
  <c r="F240" i="248"/>
  <c r="F239" i="248"/>
  <c r="F238" i="248"/>
  <c r="F237" i="248"/>
  <c r="F236" i="248"/>
  <c r="F235" i="248"/>
  <c r="F234" i="248"/>
  <c r="F232" i="248"/>
  <c r="F231" i="248"/>
  <c r="F230" i="248"/>
  <c r="F229" i="248"/>
  <c r="F228" i="248"/>
  <c r="F227" i="248"/>
  <c r="F226" i="248"/>
  <c r="F225" i="248"/>
  <c r="F224" i="248"/>
  <c r="F223" i="248"/>
  <c r="F222" i="248"/>
  <c r="F221" i="248"/>
  <c r="F220" i="248"/>
  <c r="F218" i="248"/>
  <c r="F217" i="248"/>
  <c r="F216" i="248"/>
  <c r="F215" i="248"/>
  <c r="F214" i="248"/>
  <c r="F213" i="248"/>
  <c r="F212" i="248"/>
  <c r="F211" i="248"/>
  <c r="F210" i="248"/>
  <c r="F209" i="248"/>
  <c r="F208" i="248"/>
  <c r="F206" i="248"/>
  <c r="F205" i="248"/>
  <c r="F204" i="248"/>
  <c r="F203" i="248"/>
  <c r="F202" i="248"/>
  <c r="F201" i="248"/>
  <c r="F200" i="248"/>
  <c r="F199" i="248"/>
  <c r="F198" i="248"/>
  <c r="F197" i="248"/>
  <c r="F196" i="248"/>
  <c r="F195" i="248"/>
  <c r="F194" i="248"/>
  <c r="F192" i="248"/>
  <c r="F191" i="248"/>
  <c r="F190" i="248"/>
  <c r="F189" i="248"/>
  <c r="F188" i="248"/>
  <c r="F187" i="248"/>
  <c r="F186" i="248"/>
  <c r="F185" i="248"/>
  <c r="F184" i="248"/>
  <c r="F183" i="248"/>
  <c r="F182" i="248"/>
  <c r="F181" i="248"/>
  <c r="F180" i="248"/>
  <c r="F179" i="248"/>
  <c r="F178" i="248"/>
  <c r="F177" i="248"/>
  <c r="F175" i="248"/>
  <c r="F174" i="248"/>
  <c r="F173" i="248"/>
  <c r="F172" i="248"/>
  <c r="F171" i="248"/>
  <c r="F170" i="248"/>
  <c r="F169" i="248"/>
  <c r="F167" i="248"/>
  <c r="F166" i="248"/>
  <c r="F165" i="248"/>
  <c r="F164" i="248"/>
  <c r="F163" i="248"/>
  <c r="F162" i="248"/>
  <c r="F161" i="248"/>
  <c r="F160" i="248"/>
  <c r="F158" i="248"/>
  <c r="F157" i="248"/>
  <c r="F156" i="248"/>
  <c r="F155" i="248"/>
  <c r="F154" i="248"/>
  <c r="F153" i="248"/>
  <c r="F152" i="248"/>
  <c r="F150" i="248"/>
  <c r="F149" i="248"/>
  <c r="F148" i="248"/>
  <c r="F147" i="248"/>
  <c r="F146" i="248"/>
  <c r="F145" i="248"/>
  <c r="F144" i="248"/>
  <c r="F143" i="248"/>
  <c r="F142" i="248"/>
  <c r="F141" i="248"/>
  <c r="F140" i="248"/>
  <c r="F139" i="248"/>
  <c r="F138" i="248"/>
  <c r="F137" i="248"/>
  <c r="F135" i="248"/>
  <c r="F134" i="248"/>
  <c r="F133" i="248"/>
  <c r="F132" i="248"/>
  <c r="F131" i="248"/>
  <c r="F130" i="248"/>
  <c r="F129" i="248"/>
  <c r="F128" i="248"/>
  <c r="F127" i="248"/>
  <c r="F126" i="248"/>
  <c r="F125" i="248"/>
  <c r="F124" i="248"/>
  <c r="F123" i="248"/>
  <c r="F122" i="248"/>
  <c r="F121" i="248"/>
  <c r="F120" i="248"/>
  <c r="F119" i="248"/>
  <c r="F117" i="248"/>
  <c r="F116" i="248"/>
  <c r="F115" i="248"/>
  <c r="F114" i="248"/>
  <c r="F113" i="248"/>
  <c r="F112" i="248"/>
  <c r="F111" i="248"/>
  <c r="F110" i="248"/>
  <c r="F109" i="248"/>
  <c r="F108" i="248"/>
  <c r="F107" i="248"/>
  <c r="F106" i="248"/>
  <c r="F104" i="248"/>
  <c r="F103" i="248"/>
  <c r="F102" i="248"/>
  <c r="F101" i="248"/>
  <c r="F100" i="248"/>
  <c r="F99" i="248"/>
  <c r="F98" i="248"/>
  <c r="F96" i="248"/>
  <c r="F94" i="248"/>
  <c r="F93" i="248"/>
  <c r="F92" i="248"/>
  <c r="F91" i="248"/>
  <c r="F89" i="248"/>
  <c r="F88" i="248"/>
  <c r="F87" i="248"/>
  <c r="F86" i="248"/>
  <c r="F85" i="248"/>
  <c r="F84" i="248"/>
  <c r="F83" i="248"/>
  <c r="F81" i="248"/>
  <c r="F80" i="248"/>
  <c r="F79" i="248"/>
  <c r="F78" i="248"/>
  <c r="F77" i="248"/>
  <c r="F76" i="248"/>
  <c r="F75" i="248"/>
  <c r="F73" i="248"/>
  <c r="F72" i="248"/>
  <c r="F70" i="248"/>
  <c r="F69" i="248"/>
  <c r="F68" i="248"/>
  <c r="F66" i="248"/>
  <c r="F65" i="248"/>
  <c r="F64" i="248"/>
  <c r="F63" i="248"/>
  <c r="F61" i="248"/>
  <c r="F60" i="248"/>
  <c r="F59" i="248"/>
  <c r="F58" i="248"/>
  <c r="F57" i="248"/>
  <c r="F56" i="248"/>
  <c r="F55" i="248"/>
  <c r="F53" i="248"/>
  <c r="F52" i="248"/>
  <c r="F51" i="248"/>
  <c r="F50" i="248"/>
  <c r="F49" i="248"/>
  <c r="F48" i="248"/>
  <c r="F47" i="248"/>
  <c r="F45" i="248"/>
  <c r="F44" i="248"/>
  <c r="F43" i="248"/>
  <c r="F42" i="248"/>
  <c r="F41" i="248"/>
  <c r="F40" i="248"/>
  <c r="F39" i="248"/>
  <c r="F37" i="248"/>
  <c r="F36" i="248"/>
  <c r="F35" i="248"/>
  <c r="F34" i="248"/>
  <c r="F33" i="248"/>
  <c r="F32" i="248"/>
  <c r="F31" i="248"/>
  <c r="F14" i="248"/>
  <c r="F13" i="248"/>
  <c r="F12" i="248"/>
  <c r="F11" i="248"/>
  <c r="F10" i="248"/>
  <c r="F9" i="248"/>
  <c r="F8" i="248"/>
  <c r="E24" i="160"/>
  <c r="E23" i="160"/>
  <c r="E20" i="160"/>
  <c r="E19" i="160"/>
  <c r="E18" i="160"/>
  <c r="E17" i="160"/>
  <c r="E16" i="160"/>
  <c r="E15" i="160"/>
  <c r="E13" i="160"/>
  <c r="E12" i="160"/>
  <c r="E11" i="160"/>
  <c r="E10" i="160"/>
  <c r="E9" i="160"/>
  <c r="E8" i="160"/>
  <c r="E8" i="264"/>
</calcChain>
</file>

<file path=xl/sharedStrings.xml><?xml version="1.0" encoding="utf-8"?>
<sst xmlns="http://schemas.openxmlformats.org/spreadsheetml/2006/main" count="11522" uniqueCount="8183">
  <si>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</si>
  <si>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</si>
  <si>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</si>
  <si>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</si>
  <si>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</si>
  <si>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</si>
  <si>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</si>
  <si>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</si>
  <si>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</si>
  <si>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</si>
  <si>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</si>
  <si>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</si>
  <si>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</si>
  <si>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</si>
  <si>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</si>
  <si>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</si>
  <si>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</si>
  <si>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</si>
  <si>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</si>
  <si>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</si>
  <si>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</si>
  <si>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</si>
  <si>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</si>
  <si>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</si>
  <si>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</si>
  <si>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</si>
  <si>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</si>
  <si>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</si>
  <si>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</si>
  <si>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</si>
  <si>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</si>
  <si>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</si>
  <si>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</si>
  <si>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</si>
  <si>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</si>
  <si>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</si>
  <si>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</si>
  <si>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</si>
  <si>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</si>
  <si>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</si>
  <si>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</si>
  <si>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</si>
  <si>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</si>
  <si>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</si>
  <si>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</si>
  <si>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</si>
  <si>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</si>
  <si>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</si>
  <si>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</si>
  <si>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</si>
  <si>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</si>
  <si>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</si>
  <si>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</si>
  <si>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</si>
  <si>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</si>
  <si>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</si>
  <si>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</si>
  <si>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</si>
  <si>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</si>
  <si>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</si>
  <si>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</si>
  <si>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</si>
  <si>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</si>
  <si>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</si>
  <si>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</si>
  <si>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</si>
  <si>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</si>
  <si>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</si>
  <si>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</si>
  <si>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</si>
  <si>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</si>
  <si>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</si>
  <si>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</si>
  <si>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</si>
  <si>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</si>
  <si>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</si>
  <si>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</si>
  <si>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</si>
  <si>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</si>
  <si>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</si>
  <si>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</si>
  <si>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</si>
  <si>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</si>
  <si>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</si>
  <si>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</si>
  <si>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</si>
  <si>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</si>
  <si>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</si>
  <si>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</si>
  <si>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</si>
  <si>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</si>
  <si>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</si>
  <si>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</si>
  <si>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</si>
  <si>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</si>
  <si>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</si>
  <si>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</si>
  <si>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</si>
  <si>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</si>
  <si>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</si>
  <si>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</si>
  <si>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</si>
  <si>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</si>
  <si>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</si>
  <si>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</si>
  <si>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</si>
  <si>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</si>
  <si>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</si>
  <si>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</si>
  <si>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</si>
  <si>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</si>
  <si>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</si>
  <si>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</si>
  <si>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</si>
  <si>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</si>
  <si>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</si>
  <si>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</si>
  <si>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</si>
  <si>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</si>
  <si>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</si>
  <si>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</si>
  <si>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</si>
  <si>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</si>
  <si>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</si>
  <si>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</si>
  <si>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</si>
  <si>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</si>
  <si>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</si>
  <si>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</si>
  <si>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</si>
  <si>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</si>
  <si>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</si>
  <si>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</si>
  <si>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</si>
  <si>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</si>
  <si>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</si>
  <si>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</si>
  <si>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</si>
  <si>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</si>
  <si>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</si>
  <si>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</si>
  <si>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</si>
  <si>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</si>
  <si>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</si>
  <si>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</si>
  <si>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</si>
  <si>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</si>
  <si>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</si>
  <si>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</si>
  <si>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</si>
  <si>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</si>
  <si>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</si>
  <si>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</si>
  <si>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</si>
  <si>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</si>
  <si>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</si>
  <si>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</si>
  <si>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</si>
  <si>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</si>
  <si>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</si>
  <si>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</si>
  <si>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</si>
  <si>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</si>
  <si>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</si>
  <si>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</si>
  <si>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</si>
  <si>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</si>
  <si>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</si>
  <si>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</si>
  <si>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</si>
  <si>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</si>
  <si>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</si>
  <si>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</si>
  <si>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</si>
  <si>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</si>
  <si>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</si>
  <si>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</si>
  <si>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</si>
  <si>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</si>
  <si>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</si>
  <si>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</si>
  <si>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</si>
  <si>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</si>
  <si>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</si>
  <si>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</si>
  <si>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</si>
  <si>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</si>
  <si>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</si>
  <si>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</si>
  <si>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</si>
  <si>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</si>
  <si>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</si>
  <si>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</si>
  <si>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</si>
  <si>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</si>
  <si>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</si>
  <si>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</si>
  <si>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</si>
  <si>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</si>
  <si>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</si>
  <si>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</si>
  <si>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</si>
  <si>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</si>
  <si>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</si>
  <si>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</si>
  <si>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</si>
  <si>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</si>
  <si>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</si>
  <si>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</si>
  <si>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</si>
  <si>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</si>
  <si>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</si>
  <si>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</si>
  <si>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</si>
  <si>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</si>
  <si>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</si>
  <si>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</si>
  <si>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</si>
  <si>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</si>
  <si>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</si>
  <si>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</si>
  <si>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</si>
  <si>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</si>
  <si>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</si>
  <si>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</si>
  <si>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</si>
  <si>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</si>
  <si>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</si>
  <si>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</si>
  <si>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</si>
  <si>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</si>
  <si>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</si>
  <si>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</si>
  <si>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</si>
  <si>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</si>
  <si>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</si>
  <si>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</si>
  <si>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</si>
  <si>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</si>
  <si>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</si>
  <si>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</si>
  <si>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</si>
  <si>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</si>
  <si>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</si>
  <si>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</si>
  <si>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</si>
  <si>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</si>
  <si>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</si>
  <si>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</si>
  <si>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</si>
  <si>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</si>
  <si>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</si>
  <si>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</si>
  <si>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1/2" x 1/2"</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</si>
  <si>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</si>
  <si>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</si>
  <si>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</si>
  <si>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</si>
  <si>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</si>
  <si>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</si>
  <si>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</si>
  <si>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</si>
  <si>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</si>
  <si>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</si>
  <si>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</si>
  <si>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</si>
  <si>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</si>
  <si>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</si>
  <si>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</si>
  <si>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</si>
  <si>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</si>
  <si>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</si>
  <si>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</si>
  <si>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</si>
  <si>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</si>
  <si>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</si>
  <si>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</si>
  <si>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</si>
  <si>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</si>
  <si>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</si>
  <si>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</si>
  <si>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</si>
  <si>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</si>
  <si>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</si>
  <si>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</si>
  <si>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</si>
  <si>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</si>
  <si>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</si>
  <si>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</si>
  <si>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</si>
  <si>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</si>
  <si>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</si>
  <si>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</si>
  <si>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</si>
  <si>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</si>
  <si>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</si>
  <si>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</si>
  <si>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</si>
  <si>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</si>
  <si>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</si>
  <si>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</si>
  <si>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</si>
  <si>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</si>
  <si>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</si>
  <si>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</si>
  <si>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</si>
  <si>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</si>
  <si>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</si>
  <si>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</si>
  <si>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</si>
  <si>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</si>
  <si>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</si>
  <si>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</si>
  <si>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</si>
  <si>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</si>
  <si>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</si>
  <si>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</si>
  <si>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</si>
  <si>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</si>
  <si>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</si>
  <si>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</si>
  <si>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</si>
  <si>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</si>
  <si>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</si>
  <si>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</si>
  <si>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</si>
  <si>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</si>
  <si>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</si>
  <si>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</si>
  <si>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</si>
  <si>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</si>
  <si>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</si>
  <si>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</si>
  <si>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</si>
  <si>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</si>
  <si>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</si>
  <si>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</si>
  <si>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</si>
  <si>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</si>
  <si>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</si>
  <si>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</si>
  <si>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</si>
  <si>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</si>
  <si>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</si>
  <si>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</si>
  <si>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</si>
  <si>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</si>
  <si>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</si>
  <si>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</si>
  <si>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</si>
  <si>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</si>
  <si>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</si>
  <si>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</si>
  <si>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</si>
  <si>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</si>
  <si>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</si>
  <si>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</si>
  <si>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</si>
  <si>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</si>
  <si>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</si>
  <si>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</si>
  <si>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Упаковка, шт.</t>
  </si>
  <si>
    <t>1/2"х3/4"</t>
  </si>
  <si>
    <t>1/2" x 3/4"</t>
  </si>
  <si>
    <t>2"</t>
  </si>
  <si>
    <t>3/8"</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</si>
  <si>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</si>
  <si>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</si>
  <si>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</si>
  <si>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</si>
  <si>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</si>
  <si>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</si>
  <si>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</si>
  <si>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</si>
  <si>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</si>
  <si>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</si>
  <si>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</si>
  <si>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</si>
  <si>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</si>
  <si>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</si>
  <si>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</si>
  <si>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</si>
  <si>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</si>
  <si>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</si>
  <si>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</si>
  <si>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</si>
  <si>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</si>
  <si>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</si>
  <si>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</si>
  <si>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</si>
  <si>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</si>
  <si>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</si>
  <si>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</si>
  <si>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</si>
  <si>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до 122</t>
  </si>
  <si>
    <t>1,1/2х1,1/2</t>
  </si>
  <si>
    <t>до 80</t>
  </si>
  <si>
    <t>1,1/4х1,1/4</t>
  </si>
  <si>
    <t>до 28</t>
  </si>
  <si>
    <t>до122</t>
  </si>
  <si>
    <t>1х1,1/4</t>
  </si>
  <si>
    <t xml:space="preserve"> до 80</t>
  </si>
  <si>
    <t>Диаметр, дюйм</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</si>
  <si>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</si>
  <si>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</si>
  <si>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</si>
  <si>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</si>
  <si>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</si>
  <si>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</si>
  <si>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</si>
  <si>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</si>
  <si>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</si>
  <si>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</si>
  <si>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</si>
  <si>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</si>
  <si>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</si>
  <si>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</si>
  <si>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</si>
  <si>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</si>
  <si>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</si>
  <si>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</si>
  <si>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</si>
  <si>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</si>
  <si>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</si>
  <si>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</si>
  <si>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</si>
  <si>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</si>
  <si>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</si>
  <si>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</si>
  <si>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</si>
  <si>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</si>
  <si>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</si>
  <si>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</si>
  <si>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</si>
  <si>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</si>
  <si>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</si>
  <si>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</si>
  <si>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</si>
  <si>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</si>
  <si>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</si>
  <si>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</si>
  <si>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</si>
  <si>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</si>
  <si>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</si>
  <si>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</si>
  <si>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</si>
  <si>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</si>
  <si>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</si>
  <si>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</si>
  <si>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</si>
  <si>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</si>
  <si>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</si>
  <si>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</si>
  <si>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</si>
  <si>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</si>
  <si>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</si>
  <si>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</si>
  <si>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</si>
  <si>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</si>
  <si>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</si>
  <si>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</si>
  <si>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</si>
  <si>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</si>
  <si>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</si>
  <si>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</si>
  <si>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</si>
  <si>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</si>
  <si>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</si>
  <si>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</si>
  <si>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</si>
  <si>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</si>
  <si>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</si>
  <si>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</si>
  <si>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</si>
  <si>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</si>
  <si>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</si>
  <si>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</si>
  <si>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</si>
  <si>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</si>
  <si>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</si>
  <si>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</si>
  <si>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</si>
  <si>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 1/2*1 1/2</t>
  </si>
  <si>
    <t>до 85</t>
  </si>
  <si>
    <t/>
  </si>
  <si>
    <t>32х32</t>
  </si>
  <si>
    <t>20х3/4"х20</t>
  </si>
  <si>
    <t>32х1"х32</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</si>
  <si>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</si>
  <si>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</si>
  <si>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</si>
  <si>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</si>
  <si>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</si>
  <si>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</si>
  <si>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</si>
  <si>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</si>
  <si>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</si>
  <si>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</si>
  <si>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</si>
  <si>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</si>
  <si>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</si>
  <si>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</si>
  <si>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</si>
  <si>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</si>
  <si>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</si>
  <si>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</si>
  <si>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</si>
  <si>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</si>
  <si>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</si>
  <si>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</si>
  <si>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</si>
  <si>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</si>
  <si>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</si>
  <si>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</si>
  <si>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</si>
  <si>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</si>
  <si>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</si>
  <si>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</si>
  <si>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</si>
  <si>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</si>
  <si>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</si>
  <si>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</si>
  <si>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</si>
  <si>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</si>
  <si>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</si>
  <si>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</si>
  <si>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</si>
  <si>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</si>
  <si>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</si>
  <si>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</si>
  <si>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</si>
  <si>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</si>
  <si>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</si>
  <si>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</si>
  <si>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</si>
  <si>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</si>
  <si>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</si>
  <si>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</si>
  <si>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</si>
  <si>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</si>
  <si>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</si>
  <si>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</si>
  <si>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</si>
  <si>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</si>
  <si>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</si>
  <si>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</si>
  <si>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</si>
  <si>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</si>
  <si>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</si>
  <si>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</si>
  <si>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</si>
  <si>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</si>
  <si>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</si>
  <si>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</si>
  <si>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</si>
  <si>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</si>
  <si>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</si>
  <si>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</si>
  <si>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</si>
  <si>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</si>
  <si>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</si>
  <si>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</si>
  <si>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</si>
  <si>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</si>
  <si>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</si>
  <si>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</si>
  <si>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</si>
  <si>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</si>
  <si>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</si>
  <si>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</si>
  <si>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</si>
  <si>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</si>
  <si>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</si>
  <si>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</si>
  <si>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</si>
  <si>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</si>
  <si>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</si>
  <si>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</si>
  <si>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</si>
  <si>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</si>
  <si>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</si>
  <si>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</si>
  <si>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</si>
  <si>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</si>
  <si>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</si>
  <si>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</si>
  <si>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</si>
  <si>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</si>
  <si>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</si>
  <si>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</si>
  <si>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</si>
  <si>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</si>
  <si>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</si>
  <si>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</si>
  <si>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</si>
  <si>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</si>
  <si>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</si>
  <si>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</si>
  <si>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</si>
  <si>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</si>
  <si>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</si>
  <si>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</si>
  <si>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</si>
  <si>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</si>
  <si>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</si>
  <si>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</si>
  <si>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</si>
  <si>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</si>
  <si>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</si>
  <si>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</si>
  <si>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</si>
  <si>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</si>
  <si>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</si>
  <si>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</si>
  <si>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</si>
  <si>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</si>
  <si>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</si>
  <si>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</si>
  <si>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</si>
  <si>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</si>
  <si>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</si>
  <si>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</si>
  <si>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</si>
  <si>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</si>
  <si>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</si>
  <si>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</si>
  <si>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</si>
  <si>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</si>
  <si>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</si>
  <si>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</si>
  <si>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</si>
  <si>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</si>
  <si>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</si>
  <si>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</si>
  <si>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</si>
  <si>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</si>
  <si>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</si>
  <si>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</si>
  <si>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</si>
  <si>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</si>
  <si>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</si>
  <si>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</si>
  <si>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</si>
  <si>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</si>
  <si>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</si>
  <si>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</si>
  <si>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</si>
  <si>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</si>
  <si>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</si>
  <si>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</si>
  <si>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</si>
  <si>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</si>
  <si>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</si>
  <si>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</si>
  <si>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</si>
  <si>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</si>
  <si>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</si>
  <si>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</si>
  <si>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</si>
  <si>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</si>
  <si>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</si>
  <si>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</si>
  <si>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</si>
  <si>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</si>
  <si>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</si>
  <si>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</si>
  <si>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</si>
  <si>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</si>
  <si>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</si>
  <si>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</si>
  <si>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</si>
  <si>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</si>
  <si>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</si>
  <si>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</si>
  <si>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</si>
  <si>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</si>
  <si>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</si>
  <si>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</si>
  <si>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</si>
  <si>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</si>
  <si>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</si>
  <si>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</si>
  <si>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</si>
  <si>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</si>
  <si>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</si>
  <si>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</si>
  <si>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</si>
  <si>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</si>
  <si>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</si>
  <si>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</si>
  <si>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</si>
  <si>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</si>
  <si>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</si>
  <si>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</si>
  <si>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</si>
  <si>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</si>
  <si>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</si>
  <si>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</si>
  <si>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</si>
  <si>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</si>
  <si>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</si>
  <si>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</si>
  <si>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</si>
  <si>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</si>
  <si>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</si>
  <si>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</si>
  <si>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</si>
  <si>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</si>
  <si>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</si>
  <si>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</si>
  <si>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</si>
  <si>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</si>
  <si>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</si>
  <si>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</si>
  <si>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</si>
  <si>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</si>
  <si>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</si>
  <si>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</si>
  <si>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</si>
  <si>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</si>
  <si>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</si>
  <si>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</si>
  <si>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</si>
  <si>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</si>
  <si>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</si>
  <si>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</si>
  <si>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</si>
  <si>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</si>
  <si>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</si>
  <si>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</si>
  <si>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</si>
  <si>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</si>
  <si>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</si>
  <si>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</si>
  <si>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</si>
  <si>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</si>
  <si>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</si>
  <si>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</si>
  <si>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</si>
  <si>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</si>
  <si>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</si>
  <si>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</si>
  <si>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</si>
  <si>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</si>
  <si>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</si>
  <si>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</si>
  <si>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</si>
  <si>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</si>
  <si>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</si>
  <si>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</si>
  <si>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</si>
  <si>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</si>
  <si>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</si>
  <si>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</si>
  <si>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</si>
  <si>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</si>
  <si>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</si>
  <si>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</si>
  <si>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</si>
  <si>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</si>
  <si>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</si>
  <si>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</si>
  <si>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</si>
  <si>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</si>
  <si>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</si>
  <si>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</si>
  <si>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</si>
  <si>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</si>
  <si>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</si>
  <si>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</si>
  <si>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</si>
  <si>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</si>
  <si>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</si>
  <si>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</si>
  <si>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</si>
  <si>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</si>
  <si>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</si>
  <si>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</si>
  <si>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</si>
  <si>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</si>
  <si>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</si>
  <si>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</si>
  <si>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</si>
  <si>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</si>
  <si>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</si>
  <si>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</si>
  <si>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</si>
  <si>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</si>
  <si>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</si>
  <si>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</si>
  <si>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</si>
  <si>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</si>
  <si>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</si>
  <si>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</si>
  <si>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</si>
  <si>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</si>
  <si>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</si>
  <si>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</si>
  <si>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</si>
  <si>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</si>
  <si>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</si>
  <si>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</si>
  <si>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</si>
  <si>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</si>
  <si>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</si>
  <si>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</si>
  <si>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</si>
  <si>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</si>
  <si>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</si>
  <si>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</si>
  <si>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</si>
  <si>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</si>
  <si>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</si>
  <si>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</si>
  <si>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</si>
  <si>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</si>
  <si>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</si>
  <si>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</si>
  <si>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</si>
  <si>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</si>
  <si>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</si>
  <si>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</si>
  <si>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</si>
  <si>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</si>
  <si>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</si>
  <si>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</si>
  <si>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</si>
  <si>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</si>
  <si>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</si>
  <si>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</si>
  <si>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</si>
  <si>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</si>
  <si>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</si>
  <si>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</si>
  <si>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</si>
  <si>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</si>
  <si>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</si>
  <si>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</si>
  <si>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</si>
  <si>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</si>
  <si>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</si>
  <si>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</si>
  <si>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</si>
  <si>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</si>
  <si>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</si>
  <si>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</si>
  <si>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</si>
  <si>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</si>
  <si>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</si>
  <si>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</si>
  <si>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</si>
  <si>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</si>
  <si>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</si>
  <si>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</si>
  <si>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</si>
  <si>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</si>
  <si>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</si>
  <si>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</si>
  <si>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</si>
  <si>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</si>
  <si>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</si>
  <si>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</si>
  <si>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</si>
  <si>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</si>
  <si>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</si>
  <si>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</si>
  <si>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</si>
  <si>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</si>
  <si>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</si>
  <si>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</si>
  <si>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</si>
  <si>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</si>
  <si>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</si>
  <si>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</si>
  <si>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</si>
  <si>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</si>
  <si>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</si>
  <si>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</si>
  <si>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</si>
  <si>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 xml:space="preserve"> до 40</t>
  </si>
  <si>
    <t>RDG-0016-004002</t>
  </si>
  <si>
    <t>RDG-0016-004023</t>
  </si>
  <si>
    <t>RDG-0016-004003</t>
  </si>
  <si>
    <t>RDG-0016-004034</t>
  </si>
  <si>
    <t>RDG-0016-004004</t>
  </si>
  <si>
    <t>RDG-0016-004045</t>
  </si>
  <si>
    <t>RDG-0016-004035</t>
  </si>
  <si>
    <t>RDG-0016-004046</t>
  </si>
  <si>
    <t>RDG-0016-004005</t>
  </si>
  <si>
    <t>RDG-0017-004002</t>
  </si>
  <si>
    <t>RDG-0017-004003</t>
  </si>
  <si>
    <t>RDG-0017-004004</t>
  </si>
  <si>
    <t>RDG-0017-004034</t>
  </si>
  <si>
    <t>RDG-0017-004005</t>
  </si>
  <si>
    <t>RDG-0017-004045</t>
  </si>
  <si>
    <t>RDG-0017-005002</t>
  </si>
  <si>
    <t>RDG-0017-005003</t>
  </si>
  <si>
    <t>RDG-0017-005034</t>
  </si>
  <si>
    <t>RDG-0017-005045</t>
  </si>
  <si>
    <t>RDG-0017-005046</t>
  </si>
  <si>
    <t>RDG-0018-004002</t>
  </si>
  <si>
    <t>RDG-0015-004001</t>
  </si>
  <si>
    <t>RDG-0015-004002</t>
  </si>
  <si>
    <t>RDG-0015-004003</t>
  </si>
  <si>
    <t>RDG-0019-000001</t>
  </si>
  <si>
    <t>RDG-0019-000002</t>
  </si>
  <si>
    <t>Коллектор со встроенным гидравлическим разделителем</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</si>
  <si>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</si>
  <si>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</si>
  <si>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</si>
  <si>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</si>
  <si>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</si>
  <si>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</si>
  <si>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</si>
  <si>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</si>
  <si>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</si>
  <si>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</si>
  <si>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</si>
  <si>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</si>
  <si>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</si>
  <si>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</si>
  <si>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</si>
  <si>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</si>
  <si>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</si>
  <si>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</si>
  <si>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</si>
  <si>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</si>
  <si>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</si>
  <si>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</si>
  <si>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</si>
  <si>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</si>
  <si>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</si>
  <si>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</si>
  <si>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</si>
  <si>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</si>
  <si>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</si>
  <si>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</si>
  <si>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</si>
  <si>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</si>
  <si>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</si>
  <si>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</si>
  <si>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</si>
  <si>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</si>
  <si>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</si>
  <si>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</si>
  <si>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</si>
  <si>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</si>
  <si>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</si>
  <si>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</si>
  <si>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</si>
  <si>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</si>
  <si>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</si>
  <si>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</si>
  <si>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</si>
  <si>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</si>
  <si>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</si>
  <si>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</si>
  <si>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</si>
  <si>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</si>
  <si>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</si>
  <si>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</si>
  <si>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</si>
  <si>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</si>
  <si>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</si>
  <si>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</si>
  <si>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</si>
  <si>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</si>
  <si>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</si>
  <si>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</si>
  <si>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</si>
  <si>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</si>
  <si>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</si>
  <si>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</si>
  <si>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</si>
  <si>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</si>
  <si>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</si>
  <si>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</si>
  <si>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</si>
  <si>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</si>
  <si>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</si>
  <si>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</si>
  <si>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</si>
  <si>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</si>
  <si>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</si>
  <si>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</si>
  <si>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</si>
  <si>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</si>
  <si>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</si>
  <si>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</si>
  <si>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</si>
  <si>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</si>
  <si>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</si>
  <si>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</si>
  <si>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</si>
  <si>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</si>
  <si>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</si>
  <si>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</si>
  <si>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</si>
  <si>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</si>
  <si>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</si>
  <si>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</si>
  <si>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</si>
  <si>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</si>
  <si>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</si>
  <si>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</si>
  <si>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</si>
  <si>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</si>
  <si>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</si>
  <si>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</si>
  <si>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</si>
  <si>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</si>
  <si>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</si>
  <si>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</si>
  <si>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</si>
  <si>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</si>
  <si>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</si>
  <si>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</si>
  <si>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</si>
  <si>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</si>
  <si>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</si>
  <si>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</si>
  <si>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</si>
  <si>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</si>
  <si>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</si>
  <si>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</si>
  <si>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</si>
  <si>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</si>
  <si>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</si>
  <si>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</si>
  <si>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</si>
  <si>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</si>
  <si>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</si>
  <si>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</si>
  <si>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</si>
  <si>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</si>
  <si>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</si>
  <si>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</si>
  <si>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</si>
  <si>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</si>
  <si>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</si>
  <si>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</si>
  <si>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</si>
  <si>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</si>
  <si>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</si>
  <si>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</si>
  <si>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</si>
  <si>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</si>
  <si>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</si>
  <si>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</si>
  <si>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</si>
  <si>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</si>
  <si>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</si>
  <si>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</si>
  <si>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</si>
  <si>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</si>
  <si>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</si>
  <si>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</si>
  <si>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</si>
  <si>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</si>
  <si>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</si>
  <si>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</si>
  <si>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</si>
  <si>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</si>
  <si>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</si>
  <si>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</si>
  <si>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</si>
  <si>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</si>
  <si>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</si>
  <si>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</si>
  <si>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</si>
  <si>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</si>
  <si>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</si>
  <si>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</si>
  <si>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</si>
  <si>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</si>
  <si>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</si>
  <si>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</si>
  <si>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</si>
  <si>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RDG-0015-004005</t>
  </si>
  <si>
    <t>RDG-0015-004006</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</si>
  <si>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</si>
  <si>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</si>
  <si>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</si>
  <si>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</si>
  <si>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</si>
  <si>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</si>
  <si>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</si>
  <si>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</si>
  <si>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</si>
  <si>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</si>
  <si>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</si>
  <si>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</si>
  <si>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</si>
  <si>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</si>
  <si>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</si>
  <si>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</si>
  <si>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</si>
  <si>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</si>
  <si>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</si>
  <si>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</si>
  <si>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</si>
  <si>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</si>
  <si>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</si>
  <si>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</si>
  <si>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</si>
  <si>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</si>
  <si>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</si>
  <si>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</si>
  <si>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</si>
  <si>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</si>
  <si>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</si>
  <si>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</si>
  <si>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</si>
  <si>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</si>
  <si>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</si>
  <si>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</si>
  <si>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</si>
  <si>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</si>
  <si>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</si>
  <si>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</si>
  <si>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</si>
  <si>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</si>
  <si>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</si>
  <si>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</si>
  <si>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</si>
  <si>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</si>
  <si>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</si>
  <si>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</si>
  <si>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</si>
  <si>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</si>
  <si>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</si>
  <si>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</si>
  <si>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</si>
  <si>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</si>
  <si>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</si>
  <si>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</si>
  <si>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</si>
  <si>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</si>
  <si>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</si>
  <si>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</si>
  <si>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</si>
  <si>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Коллектор с гидроразделителем до 85 кВт</t>
  </si>
  <si>
    <t>RDG-0018-014023</t>
  </si>
  <si>
    <t>RDG-0018-014034</t>
  </si>
  <si>
    <t>RDG-0018-014045</t>
  </si>
  <si>
    <t>RDG-0018-014056</t>
  </si>
  <si>
    <t>RDG-0018-024013</t>
  </si>
  <si>
    <t>RDG-0018-024024</t>
  </si>
  <si>
    <t>RDG-0018-024025</t>
  </si>
  <si>
    <t>RDG-0018-024035</t>
  </si>
  <si>
    <t>RDG-0018-024036</t>
  </si>
  <si>
    <t>RDG-0018-024037</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</si>
  <si>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</si>
  <si>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</si>
  <si>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</si>
  <si>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</si>
  <si>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</si>
  <si>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</si>
  <si>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</si>
  <si>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</si>
  <si>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</si>
  <si>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</si>
  <si>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</si>
  <si>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</si>
  <si>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</si>
  <si>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</si>
  <si>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</si>
  <si>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</si>
  <si>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</si>
  <si>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</si>
  <si>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</si>
  <si>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</si>
  <si>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</si>
  <si>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</si>
  <si>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</si>
  <si>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</si>
  <si>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</si>
  <si>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</si>
  <si>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</si>
  <si>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</si>
  <si>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</si>
  <si>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</si>
  <si>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</si>
  <si>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</si>
  <si>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</si>
  <si>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</si>
  <si>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</si>
  <si>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</si>
  <si>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</si>
  <si>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</si>
  <si>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</si>
  <si>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</si>
  <si>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</si>
  <si>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</si>
  <si>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</si>
  <si>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</si>
  <si>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</si>
  <si>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</si>
  <si>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</si>
  <si>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</si>
  <si>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</si>
  <si>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</si>
  <si>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</si>
  <si>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</si>
  <si>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</si>
  <si>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</si>
  <si>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</si>
  <si>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</si>
  <si>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</si>
  <si>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</si>
  <si>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</si>
  <si>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</si>
  <si>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</si>
  <si>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</si>
  <si>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</si>
  <si>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</si>
  <si>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</si>
  <si>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</si>
  <si>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</si>
  <si>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</si>
  <si>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</si>
  <si>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</si>
  <si>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</si>
  <si>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</si>
  <si>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</si>
  <si>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</si>
  <si>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</si>
  <si>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</si>
  <si>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</si>
  <si>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</si>
  <si>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</si>
  <si>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</si>
  <si>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</si>
  <si>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</si>
  <si>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</si>
  <si>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</si>
  <si>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</si>
  <si>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</si>
  <si>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</si>
  <si>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</si>
  <si>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</si>
  <si>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</si>
  <si>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</si>
  <si>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</si>
  <si>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</si>
  <si>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</si>
  <si>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</si>
  <si>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</si>
  <si>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</si>
  <si>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</si>
  <si>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</si>
  <si>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</si>
  <si>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</si>
  <si>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</si>
  <si>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</si>
  <si>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</si>
  <si>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</si>
  <si>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</si>
  <si>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</si>
  <si>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</si>
  <si>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</si>
  <si>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</si>
  <si>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</si>
  <si>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</si>
  <si>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</si>
  <si>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</si>
  <si>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</si>
  <si>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</si>
  <si>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</si>
  <si>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</si>
  <si>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</si>
  <si>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</si>
  <si>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</si>
  <si>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</si>
  <si>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</si>
  <si>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</si>
  <si>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</si>
  <si>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</si>
  <si>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</si>
  <si>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</si>
  <si>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</si>
  <si>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</si>
  <si>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</si>
  <si>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</si>
  <si>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</si>
  <si>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</si>
  <si>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</si>
  <si>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</si>
  <si>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</si>
  <si>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</si>
  <si>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</si>
  <si>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</si>
  <si>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</si>
  <si>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</si>
  <si>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</si>
  <si>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</si>
  <si>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</si>
  <si>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</si>
  <si>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</si>
  <si>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</si>
  <si>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</si>
  <si>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</si>
  <si>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</si>
  <si>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</si>
  <si>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</si>
  <si>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</si>
  <si>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</si>
  <si>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</si>
  <si>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</si>
  <si>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</si>
  <si>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</si>
  <si>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</si>
  <si>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</si>
  <si>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</si>
  <si>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</si>
  <si>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</si>
  <si>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</si>
  <si>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</si>
  <si>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</si>
  <si>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</si>
  <si>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</si>
  <si>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</si>
  <si>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</si>
  <si>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</si>
  <si>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</si>
  <si>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</si>
  <si>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</si>
  <si>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</si>
  <si>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</si>
  <si>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</si>
  <si>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</si>
  <si>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</si>
  <si>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</si>
  <si>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</si>
  <si>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</si>
  <si>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</si>
  <si>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</si>
  <si>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</si>
  <si>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</si>
  <si>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</si>
  <si>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</si>
  <si>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</si>
  <si>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</si>
  <si>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</si>
  <si>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</si>
  <si>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</si>
  <si>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</si>
  <si>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</si>
  <si>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</si>
  <si>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</si>
  <si>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</si>
  <si>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</si>
  <si>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</si>
  <si>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</si>
  <si>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</si>
  <si>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</si>
  <si>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</si>
  <si>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</si>
  <si>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</si>
  <si>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</si>
  <si>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</si>
  <si>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</si>
  <si>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</si>
  <si>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</si>
  <si>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</si>
  <si>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</si>
  <si>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</si>
  <si>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</si>
  <si>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</si>
  <si>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</si>
  <si>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</si>
  <si>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</si>
  <si>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</si>
  <si>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</si>
  <si>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</si>
  <si>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</si>
  <si>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</si>
  <si>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</si>
  <si>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</si>
  <si>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</si>
  <si>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</si>
  <si>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</si>
  <si>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</si>
  <si>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</si>
  <si>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</si>
  <si>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</si>
  <si>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</si>
  <si>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</si>
  <si>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</si>
  <si>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</si>
  <si>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</si>
  <si>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</si>
  <si>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</si>
  <si>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</si>
  <si>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</si>
  <si>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</si>
  <si>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</si>
  <si>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</si>
  <si>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</si>
  <si>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</si>
  <si>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</si>
  <si>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</si>
  <si>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</si>
  <si>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</si>
  <si>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</si>
  <si>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</si>
  <si>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</si>
  <si>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</si>
  <si>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</si>
  <si>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</si>
  <si>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</si>
  <si>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</si>
  <si>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</si>
  <si>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</si>
  <si>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</si>
  <si>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</si>
  <si>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</si>
  <si>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</si>
  <si>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</si>
  <si>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</si>
  <si>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</si>
  <si>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</si>
  <si>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</si>
  <si>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</si>
  <si>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</si>
  <si>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</si>
  <si>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</si>
  <si>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</si>
  <si>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</si>
  <si>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</si>
  <si>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</si>
  <si>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</si>
  <si>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</si>
  <si>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</si>
  <si>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</si>
  <si>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</si>
  <si>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</si>
  <si>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</si>
  <si>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</si>
  <si>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</si>
  <si>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</si>
  <si>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</si>
  <si>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</si>
  <si>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</si>
  <si>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</si>
  <si>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</si>
  <si>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</si>
  <si>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</si>
  <si>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</si>
  <si>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</si>
  <si>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</si>
  <si>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</si>
  <si>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</si>
  <si>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</si>
  <si>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</si>
  <si>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</si>
  <si>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</si>
  <si>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</si>
  <si>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</si>
  <si>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</si>
  <si>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</si>
  <si>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</si>
  <si>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</si>
  <si>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</si>
  <si>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</si>
  <si>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</si>
  <si>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</si>
  <si>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</si>
  <si>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</si>
  <si>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</si>
  <si>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</si>
  <si>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</si>
  <si>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</si>
  <si>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</si>
  <si>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</si>
  <si>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</si>
  <si>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</si>
  <si>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</si>
  <si>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</si>
  <si>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</si>
  <si>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</si>
  <si>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</si>
  <si>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</si>
  <si>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</si>
  <si>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</si>
  <si>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</si>
  <si>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</si>
  <si>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</si>
  <si>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</si>
  <si>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</si>
  <si>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</si>
  <si>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</si>
  <si>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</si>
  <si>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</si>
  <si>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</si>
  <si>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</si>
  <si>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</si>
  <si>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</si>
  <si>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</si>
  <si>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</si>
  <si>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</si>
  <si>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</si>
  <si>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</si>
  <si>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</si>
  <si>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</si>
  <si>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</si>
  <si>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</si>
  <si>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</si>
  <si>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</si>
  <si>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</si>
  <si>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</si>
  <si>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</si>
  <si>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</si>
  <si>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</si>
  <si>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</si>
  <si>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</si>
  <si>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</si>
  <si>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</si>
  <si>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</si>
  <si>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</si>
  <si>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</si>
  <si>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</si>
  <si>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</si>
  <si>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</si>
  <si>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</si>
  <si>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</si>
  <si>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</si>
  <si>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</si>
  <si>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</si>
  <si>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</si>
  <si>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</si>
  <si>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</si>
  <si>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</si>
  <si>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</si>
  <si>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</si>
  <si>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</si>
  <si>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</si>
  <si>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</si>
  <si>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</si>
  <si>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</si>
  <si>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</si>
  <si>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</si>
  <si>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</si>
  <si>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</si>
  <si>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</si>
  <si>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</si>
  <si>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</si>
  <si>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</si>
  <si>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</si>
  <si>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</si>
  <si>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</si>
  <si>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</si>
  <si>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</si>
  <si>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</si>
  <si>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</si>
  <si>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</si>
  <si>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</si>
  <si>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</si>
  <si>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</si>
  <si>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</si>
  <si>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</si>
  <si>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</si>
  <si>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</si>
  <si>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</si>
  <si>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</si>
  <si>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</si>
  <si>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</si>
  <si>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</si>
  <si>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</si>
  <si>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</si>
  <si>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</si>
  <si>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</si>
  <si>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</si>
  <si>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</si>
  <si>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</si>
  <si>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</si>
  <si>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</si>
  <si>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</si>
  <si>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</si>
  <si>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</si>
  <si>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</si>
  <si>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</si>
  <si>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</si>
  <si>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</si>
  <si>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</si>
  <si>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</si>
  <si>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</si>
  <si>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</si>
  <si>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</si>
  <si>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</si>
  <si>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</si>
  <si>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</si>
  <si>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</si>
  <si>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</si>
  <si>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</si>
  <si>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</si>
  <si>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</si>
  <si>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</si>
  <si>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</si>
  <si>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</si>
  <si>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</si>
  <si>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</si>
  <si>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</si>
  <si>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</si>
  <si>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</si>
  <si>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</si>
  <si>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</si>
  <si>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</si>
  <si>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</si>
  <si>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</si>
  <si>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</si>
  <si>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</si>
  <si>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</si>
  <si>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</si>
  <si>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</si>
  <si>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</si>
  <si>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</si>
  <si>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</si>
  <si>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</si>
  <si>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</si>
  <si>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</si>
  <si>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</si>
  <si>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</si>
  <si>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</si>
  <si>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</si>
  <si>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</si>
  <si>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</si>
  <si>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</si>
  <si>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</si>
  <si>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</si>
  <si>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</si>
  <si>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</si>
  <si>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</si>
  <si>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</si>
  <si>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</si>
  <si>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</si>
  <si>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</si>
  <si>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</si>
  <si>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</si>
  <si>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</si>
  <si>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</si>
  <si>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</si>
  <si>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</si>
  <si>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</si>
  <si>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</si>
  <si>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</si>
  <si>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</si>
  <si>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</si>
  <si>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</si>
  <si>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</si>
  <si>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</si>
  <si>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</si>
  <si>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</si>
  <si>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</si>
  <si>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</si>
  <si>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</si>
  <si>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</si>
  <si>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</si>
  <si>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</si>
  <si>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</si>
  <si>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</si>
  <si>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</si>
  <si>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</si>
  <si>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</si>
  <si>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</si>
  <si>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</si>
  <si>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</si>
  <si>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</si>
  <si>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</si>
  <si>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</si>
  <si>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</si>
  <si>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</si>
  <si>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</si>
  <si>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</si>
  <si>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</si>
  <si>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</si>
  <si>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</si>
  <si>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</si>
  <si>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</si>
  <si>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Запасные части</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</si>
  <si>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</si>
  <si>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</si>
  <si>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</si>
  <si>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</si>
  <si>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</si>
  <si>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</si>
  <si>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</si>
  <si>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</si>
  <si>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</si>
  <si>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</si>
  <si>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</si>
  <si>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</si>
  <si>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</si>
  <si>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</si>
  <si>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</si>
  <si>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</si>
  <si>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</si>
  <si>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</si>
  <si>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</si>
  <si>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</si>
  <si>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</si>
  <si>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</si>
  <si>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</si>
  <si>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</si>
  <si>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</si>
  <si>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</si>
  <si>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</si>
  <si>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</si>
  <si>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</si>
  <si>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</si>
  <si>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</si>
  <si>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</si>
  <si>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</si>
  <si>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</si>
  <si>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</si>
  <si>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</si>
  <si>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</si>
  <si>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</si>
  <si>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</si>
  <si>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</si>
  <si>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</si>
  <si>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</si>
  <si>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</si>
  <si>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</si>
  <si>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</si>
  <si>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</si>
  <si>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</si>
  <si>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</si>
  <si>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</si>
  <si>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</si>
  <si>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</si>
  <si>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</si>
  <si>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</si>
  <si>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</si>
  <si>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</si>
  <si>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</si>
  <si>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</si>
  <si>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</si>
  <si>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</si>
  <si>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</si>
  <si>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</si>
  <si>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</si>
  <si>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</si>
  <si>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</si>
  <si>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</si>
  <si>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</si>
  <si>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</si>
  <si>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</si>
  <si>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</si>
  <si>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</si>
  <si>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</si>
  <si>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</si>
  <si>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</si>
  <si>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</si>
  <si>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</si>
  <si>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</si>
  <si>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</si>
  <si>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</si>
  <si>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</si>
  <si>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</si>
  <si>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</si>
  <si>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</si>
  <si>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</si>
  <si>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</si>
  <si>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</si>
  <si>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</si>
  <si>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</si>
  <si>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</si>
  <si>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</si>
  <si>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</si>
  <si>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</si>
  <si>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</si>
  <si>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</si>
  <si>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</si>
  <si>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</si>
  <si>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</si>
  <si>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</si>
  <si>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</si>
  <si>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</si>
  <si>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</si>
  <si>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</si>
  <si>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</si>
  <si>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</si>
  <si>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</si>
  <si>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</si>
  <si>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</si>
  <si>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</si>
  <si>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</si>
  <si>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</si>
  <si>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</si>
  <si>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</si>
  <si>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</si>
  <si>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</si>
  <si>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</si>
  <si>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</si>
  <si>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</si>
  <si>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</si>
  <si>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</si>
  <si>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</si>
  <si>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</si>
  <si>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</si>
  <si>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</si>
  <si>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</si>
  <si>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</si>
  <si>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</si>
  <si>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</si>
  <si>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</si>
  <si>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</si>
  <si>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</si>
  <si>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</si>
  <si>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</si>
  <si>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</si>
  <si>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</si>
  <si>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</si>
  <si>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</si>
  <si>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</si>
  <si>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</si>
  <si>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</si>
  <si>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</si>
  <si>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</si>
  <si>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</si>
  <si>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</si>
  <si>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</si>
  <si>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</si>
  <si>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</si>
  <si>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</si>
  <si>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</si>
  <si>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</si>
  <si>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</si>
  <si>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</si>
  <si>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</si>
  <si>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</si>
  <si>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</si>
  <si>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</si>
  <si>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</si>
  <si>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</si>
  <si>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</si>
  <si>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</si>
  <si>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</si>
  <si>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</si>
  <si>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</si>
  <si>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</si>
  <si>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</si>
  <si>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</si>
  <si>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</si>
  <si>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</si>
  <si>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</si>
  <si>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</si>
  <si>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</si>
  <si>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</si>
  <si>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</si>
  <si>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</si>
  <si>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</si>
  <si>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</si>
  <si>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</si>
  <si>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</si>
  <si>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</si>
  <si>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</si>
  <si>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</si>
  <si>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</si>
  <si>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</si>
  <si>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</si>
  <si>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</si>
  <si>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</si>
  <si>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</si>
  <si>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</si>
  <si>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</si>
  <si>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</si>
  <si>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</si>
  <si>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</si>
  <si>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</si>
  <si>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</si>
  <si>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</si>
  <si>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</si>
  <si>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</si>
  <si>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</si>
  <si>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</si>
  <si>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</si>
  <si>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</si>
  <si>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</si>
  <si>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</si>
  <si>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</si>
  <si>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</si>
  <si>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</si>
  <si>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</si>
  <si>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</si>
  <si>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</si>
  <si>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</si>
  <si>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</si>
  <si>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</si>
  <si>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</si>
  <si>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</si>
  <si>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</si>
  <si>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</si>
  <si>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</si>
  <si>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</si>
  <si>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</si>
  <si>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</si>
  <si>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</si>
  <si>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</si>
  <si>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</si>
  <si>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</si>
  <si>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</si>
  <si>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</si>
  <si>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</si>
  <si>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</si>
  <si>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</si>
  <si>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</si>
  <si>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</si>
  <si>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</si>
  <si>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</si>
  <si>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</si>
  <si>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</si>
  <si>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</si>
  <si>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</si>
  <si>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</si>
  <si>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</si>
  <si>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</si>
  <si>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</si>
  <si>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</si>
  <si>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</si>
  <si>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</si>
  <si>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</si>
  <si>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</si>
  <si>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</si>
  <si>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</si>
  <si>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</si>
  <si>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</si>
  <si>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</si>
  <si>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</si>
  <si>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</si>
  <si>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</si>
  <si>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</si>
  <si>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</si>
  <si>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</si>
  <si>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</si>
  <si>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</si>
  <si>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</si>
  <si>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</si>
  <si>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</si>
  <si>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</si>
  <si>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</si>
  <si>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</si>
  <si>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</si>
  <si>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</si>
  <si>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</si>
  <si>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</si>
  <si>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</si>
  <si>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</si>
  <si>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</si>
  <si>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</si>
  <si>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</si>
  <si>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</si>
  <si>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</si>
  <si>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</si>
  <si>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</si>
  <si>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</si>
  <si>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</si>
  <si>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</si>
  <si>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</si>
  <si>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</si>
  <si>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</si>
  <si>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</si>
  <si>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</si>
  <si>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</si>
  <si>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</si>
  <si>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</si>
  <si>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</si>
  <si>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</si>
  <si>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</si>
  <si>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</si>
  <si>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</si>
  <si>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</si>
  <si>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</si>
  <si>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</si>
  <si>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</si>
  <si>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</si>
  <si>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</si>
  <si>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</si>
  <si>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</si>
  <si>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</si>
  <si>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</si>
  <si>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</si>
  <si>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</si>
  <si>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</si>
  <si>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</si>
  <si>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</si>
  <si>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</si>
  <si>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</si>
  <si>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</si>
  <si>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</si>
  <si>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</si>
  <si>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</si>
  <si>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</si>
  <si>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</si>
  <si>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</si>
  <si>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</si>
  <si>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</si>
  <si>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</si>
  <si>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</si>
  <si>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</si>
  <si>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</si>
  <si>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</si>
  <si>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</si>
  <si>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</si>
  <si>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</si>
  <si>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</si>
  <si>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</si>
  <si>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</si>
  <si>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</si>
  <si>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</si>
  <si>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</si>
  <si>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</si>
  <si>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</si>
  <si>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</si>
  <si>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</si>
  <si>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</si>
  <si>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</si>
  <si>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</si>
  <si>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</si>
  <si>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</si>
  <si>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</si>
  <si>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</si>
  <si>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</si>
  <si>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</si>
  <si>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</si>
  <si>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</si>
  <si>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</si>
  <si>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</si>
  <si>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</si>
  <si>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</si>
  <si>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</si>
  <si>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</si>
  <si>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</si>
  <si>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</si>
  <si>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</si>
  <si>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</si>
  <si>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</si>
  <si>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</si>
  <si>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</si>
  <si>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</si>
  <si>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</si>
  <si>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</si>
  <si>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</si>
  <si>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</si>
  <si>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</si>
  <si>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</si>
  <si>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</si>
  <si>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</si>
  <si>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</si>
  <si>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</si>
  <si>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</si>
  <si>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</si>
  <si>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</si>
  <si>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</si>
  <si>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</si>
  <si>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</si>
  <si>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</si>
  <si>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</si>
  <si>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</si>
  <si>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</si>
  <si>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</si>
  <si>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</si>
  <si>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</si>
  <si>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</si>
  <si>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</si>
  <si>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</si>
  <si>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</si>
  <si>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</si>
  <si>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</si>
  <si>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</si>
  <si>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</si>
  <si>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</si>
  <si>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</si>
  <si>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</si>
  <si>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</si>
  <si>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</si>
  <si>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</si>
  <si>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</si>
  <si>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</si>
  <si>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</si>
  <si>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</si>
  <si>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</si>
  <si>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</si>
  <si>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</si>
  <si>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</si>
  <si>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</si>
  <si>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</si>
  <si>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</si>
  <si>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</si>
  <si>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</si>
  <si>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</si>
  <si>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</si>
  <si>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</si>
  <si>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</si>
  <si>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</si>
  <si>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</si>
  <si>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</si>
  <si>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</si>
  <si>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</si>
  <si>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</si>
  <si>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</si>
  <si>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</si>
  <si>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</si>
  <si>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</si>
  <si>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</si>
  <si>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</si>
  <si>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</si>
  <si>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</si>
  <si>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</si>
  <si>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</si>
  <si>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</si>
  <si>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</si>
  <si>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</si>
  <si>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</si>
  <si>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</si>
  <si>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</si>
  <si>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</si>
  <si>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</si>
  <si>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</si>
  <si>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</si>
  <si>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</si>
  <si>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</si>
  <si>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</si>
  <si>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</si>
  <si>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</si>
  <si>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</si>
  <si>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</si>
  <si>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</si>
  <si>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</si>
  <si>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</si>
  <si>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</si>
  <si>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</si>
  <si>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</si>
  <si>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</si>
  <si>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</si>
  <si>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</si>
  <si>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</si>
  <si>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</si>
  <si>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</si>
  <si>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</si>
  <si>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</si>
  <si>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</si>
  <si>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</si>
  <si>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</si>
  <si>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</si>
  <si>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</si>
  <si>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</si>
  <si>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</si>
  <si>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</si>
  <si>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</si>
  <si>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</si>
  <si>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</si>
  <si>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</si>
  <si>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</si>
  <si>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</si>
  <si>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</si>
  <si>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</si>
  <si>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</si>
  <si>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</si>
  <si>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</si>
  <si>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</si>
  <si>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</si>
  <si>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</si>
  <si>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</si>
  <si>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</si>
  <si>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</si>
  <si>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</si>
  <si>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</si>
  <si>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</si>
  <si>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</si>
  <si>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</si>
  <si>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</si>
  <si>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</si>
  <si>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</si>
  <si>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</si>
  <si>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</si>
  <si>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</si>
  <si>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</si>
  <si>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</si>
  <si>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</si>
  <si>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</si>
  <si>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</si>
  <si>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</si>
  <si>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</si>
  <si>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</si>
  <si>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</si>
  <si>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</si>
  <si>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</si>
  <si>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</si>
  <si>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</si>
  <si>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</si>
  <si>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</si>
  <si>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</si>
  <si>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</si>
  <si>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</si>
  <si>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</si>
  <si>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</si>
  <si>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</si>
  <si>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</si>
  <si>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</si>
  <si>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</si>
  <si>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</si>
  <si>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</si>
  <si>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</si>
  <si>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</si>
  <si>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</si>
  <si>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</si>
  <si>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</si>
  <si>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</si>
  <si>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</si>
  <si>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</si>
  <si>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</si>
  <si>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</si>
  <si>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</si>
  <si>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</si>
  <si>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</si>
  <si>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</si>
  <si>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</si>
  <si>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</si>
  <si>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</si>
  <si>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</si>
  <si>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</si>
  <si>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</si>
  <si>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</si>
  <si>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</si>
  <si>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</si>
  <si>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</si>
  <si>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</si>
  <si>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</si>
  <si>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</si>
  <si>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</si>
  <si>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</si>
  <si>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</si>
  <si>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</si>
  <si>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</si>
  <si>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</si>
  <si>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</si>
  <si>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</si>
  <si>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</si>
  <si>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</si>
  <si>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</si>
  <si>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</si>
  <si>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</si>
  <si>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</si>
  <si>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</si>
  <si>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</si>
  <si>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</si>
  <si>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</si>
  <si>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</si>
  <si>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</si>
  <si>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</si>
  <si>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</si>
  <si>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</si>
  <si>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</si>
  <si>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</si>
  <si>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</si>
  <si>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</si>
  <si>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</si>
  <si>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</si>
  <si>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</si>
  <si>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</si>
  <si>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</si>
  <si>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</si>
  <si>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</si>
  <si>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</si>
  <si>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</si>
  <si>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</si>
  <si>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</si>
  <si>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</si>
  <si>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</si>
  <si>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</si>
  <si>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</si>
  <si>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</si>
  <si>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</si>
  <si>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</si>
  <si>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</si>
  <si>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</si>
  <si>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</si>
  <si>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</si>
  <si>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</si>
  <si>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</si>
  <si>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</si>
  <si>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</si>
  <si>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</si>
  <si>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</si>
  <si>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</si>
  <si>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</si>
  <si>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</si>
  <si>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</si>
  <si>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</si>
  <si>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</si>
  <si>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</si>
  <si>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</si>
  <si>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</si>
  <si>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</si>
  <si>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</si>
  <si>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</si>
  <si>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</si>
  <si>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</si>
  <si>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</si>
  <si>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</si>
  <si>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</si>
  <si>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</si>
  <si>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</si>
  <si>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</si>
  <si>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</si>
  <si>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</si>
  <si>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</si>
  <si>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</si>
  <si>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</si>
  <si>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</si>
  <si>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</si>
  <si>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</si>
  <si>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</si>
  <si>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</si>
  <si>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</si>
  <si>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</si>
  <si>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</si>
  <si>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</si>
  <si>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</si>
  <si>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</si>
  <si>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</si>
  <si>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</si>
  <si>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</si>
  <si>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</si>
  <si>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</si>
  <si>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</si>
  <si>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</si>
  <si>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</si>
  <si>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</si>
  <si>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</si>
  <si>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</si>
  <si>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</si>
  <si>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</si>
  <si>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</si>
  <si>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</si>
  <si>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</si>
  <si>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</si>
  <si>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</si>
  <si>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</si>
  <si>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</si>
  <si>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</si>
  <si>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</si>
  <si>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</si>
  <si>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</si>
  <si>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</si>
  <si>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</si>
  <si>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</si>
  <si>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</si>
  <si>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</si>
  <si>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</si>
  <si>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</si>
  <si>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</si>
  <si>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</si>
  <si>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</si>
  <si>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</si>
  <si>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</si>
  <si>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</si>
  <si>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</si>
  <si>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</si>
  <si>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</si>
  <si>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</si>
  <si>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</si>
  <si>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</si>
  <si>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</si>
  <si>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</si>
  <si>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</si>
  <si>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</si>
  <si>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</si>
  <si>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</si>
  <si>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</si>
  <si>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</si>
  <si>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</si>
  <si>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</si>
  <si>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</si>
  <si>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</si>
  <si>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</si>
  <si>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</si>
  <si>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</si>
  <si>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</si>
  <si>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</si>
  <si>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</si>
  <si>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</si>
  <si>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</si>
  <si>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</si>
  <si>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</si>
  <si>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</si>
  <si>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</si>
  <si>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</si>
  <si>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</si>
  <si>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</si>
  <si>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</si>
  <si>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</si>
  <si>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</si>
  <si>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</si>
  <si>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</si>
  <si>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</si>
  <si>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</si>
  <si>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</si>
  <si>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</si>
  <si>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</si>
  <si>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</si>
  <si>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</si>
  <si>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</si>
  <si>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</si>
  <si>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</si>
  <si>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</si>
  <si>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</si>
  <si>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</si>
  <si>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</si>
  <si>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</si>
  <si>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</si>
  <si>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</si>
  <si>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</si>
  <si>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</si>
  <si>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</si>
  <si>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</si>
  <si>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</si>
  <si>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</si>
  <si>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</si>
  <si>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</si>
  <si>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</si>
  <si>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</si>
  <si>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</si>
  <si>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</si>
  <si>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</si>
  <si>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</si>
  <si>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</si>
  <si>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</si>
  <si>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</si>
  <si>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</si>
  <si>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</si>
  <si>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</si>
  <si>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</si>
  <si>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</si>
  <si>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</si>
  <si>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</si>
  <si>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</si>
  <si>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</si>
  <si>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</si>
  <si>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</si>
  <si>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</si>
  <si>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</si>
  <si>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</si>
  <si>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</si>
  <si>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</si>
  <si>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</si>
  <si>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</si>
  <si>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</si>
  <si>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</si>
  <si>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</si>
  <si>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</si>
  <si>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</si>
  <si>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</si>
  <si>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</si>
  <si>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</si>
  <si>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</si>
  <si>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</si>
  <si>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</si>
  <si>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</si>
  <si>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</si>
  <si>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</si>
  <si>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</si>
  <si>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</si>
  <si>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</si>
  <si>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</si>
  <si>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</si>
  <si>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</si>
  <si>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</si>
  <si>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</si>
  <si>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</si>
  <si>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</si>
  <si>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</si>
  <si>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</si>
  <si>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</si>
  <si>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</si>
  <si>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</si>
  <si>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</si>
  <si>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</si>
  <si>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</si>
  <si>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</si>
  <si>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</si>
  <si>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</si>
  <si>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</si>
  <si>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</si>
  <si>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</si>
  <si>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</si>
  <si>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</si>
  <si>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</si>
  <si>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</si>
  <si>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</si>
  <si>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</si>
  <si>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</si>
  <si>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</si>
  <si>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</si>
  <si>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</si>
  <si>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</si>
  <si>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</si>
  <si>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</si>
  <si>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</si>
  <si>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</si>
  <si>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</si>
  <si>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</si>
  <si>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</si>
  <si>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</si>
  <si>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</si>
  <si>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</si>
  <si>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</si>
  <si>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</si>
  <si>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</si>
  <si>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</si>
  <si>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</si>
  <si>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</si>
  <si>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</si>
  <si>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</si>
  <si>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</si>
  <si>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</si>
  <si>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</si>
  <si>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</si>
  <si>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</si>
  <si>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</si>
  <si>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</si>
  <si>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</si>
  <si>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</si>
  <si>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</si>
  <si>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</si>
  <si>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</si>
  <si>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</si>
  <si>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</si>
  <si>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</si>
  <si>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</si>
  <si>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</si>
  <si>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</si>
  <si>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</si>
  <si>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</si>
  <si>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</si>
  <si>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</si>
  <si>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</si>
  <si>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</si>
  <si>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</si>
  <si>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</si>
  <si>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</si>
  <si>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</si>
  <si>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</si>
  <si>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</si>
  <si>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</si>
  <si>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</si>
  <si>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</si>
  <si>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</si>
  <si>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</si>
  <si>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</si>
  <si>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</si>
  <si>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</si>
  <si>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</si>
  <si>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</si>
  <si>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</si>
  <si>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</si>
  <si>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</si>
  <si>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</si>
  <si>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</si>
  <si>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</si>
  <si>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</si>
  <si>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</si>
  <si>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</si>
  <si>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</si>
  <si>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</si>
  <si>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</si>
  <si>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</si>
  <si>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</si>
  <si>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</si>
  <si>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</si>
  <si>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</si>
  <si>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</si>
  <si>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</si>
  <si>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</si>
  <si>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</si>
  <si>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</si>
  <si>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</si>
  <si>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</si>
  <si>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</si>
  <si>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</si>
  <si>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</si>
  <si>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</si>
  <si>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</si>
  <si>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</si>
  <si>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</si>
  <si>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</si>
  <si>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</si>
  <si>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</si>
  <si>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</si>
  <si>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</si>
  <si>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</si>
  <si>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</si>
  <si>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</si>
  <si>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</si>
  <si>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</si>
  <si>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</si>
  <si>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</si>
  <si>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</si>
  <si>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</si>
  <si>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</si>
  <si>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</si>
  <si>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</si>
  <si>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</si>
  <si>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</si>
  <si>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</si>
  <si>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</si>
  <si>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</si>
  <si>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</si>
  <si>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</si>
  <si>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</si>
  <si>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</si>
  <si>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</si>
  <si>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</si>
  <si>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</si>
  <si>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</si>
  <si>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</si>
  <si>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</si>
  <si>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</si>
  <si>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</si>
  <si>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</si>
  <si>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</si>
  <si>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</si>
  <si>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</si>
  <si>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</si>
  <si>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</si>
  <si>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</si>
  <si>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</si>
  <si>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</si>
  <si>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</si>
  <si>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</si>
  <si>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</si>
  <si>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</si>
  <si>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</si>
  <si>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</si>
  <si>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</si>
  <si>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</si>
  <si>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</si>
  <si>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</si>
  <si>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</si>
  <si>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</si>
  <si>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</si>
  <si>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</si>
  <si>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</si>
  <si>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</si>
  <si>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</si>
  <si>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</si>
  <si>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</si>
  <si>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</si>
  <si>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</si>
  <si>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</si>
  <si>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</si>
  <si>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</si>
  <si>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</si>
  <si>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</si>
  <si>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</si>
  <si>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</si>
  <si>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</si>
  <si>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</si>
  <si>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</si>
  <si>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</si>
  <si>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</si>
  <si>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</si>
  <si>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</si>
  <si>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</si>
  <si>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</si>
  <si>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</si>
  <si>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</si>
  <si>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</si>
  <si>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</si>
  <si>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</si>
  <si>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</si>
  <si>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</si>
  <si>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</si>
  <si>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</si>
  <si>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</si>
  <si>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</si>
  <si>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</si>
  <si>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</si>
  <si>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</si>
  <si>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</si>
  <si>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</si>
  <si>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</si>
  <si>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</si>
  <si>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</si>
  <si>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</si>
  <si>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</si>
  <si>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</si>
  <si>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</si>
  <si>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</si>
  <si>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</si>
  <si>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</si>
  <si>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</si>
  <si>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</si>
  <si>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</si>
  <si>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</si>
  <si>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</si>
  <si>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</si>
  <si>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</si>
  <si>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</si>
  <si>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</si>
  <si>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</si>
  <si>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</si>
  <si>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</si>
  <si>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</si>
  <si>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</si>
  <si>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</si>
  <si>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</si>
  <si>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</si>
  <si>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</si>
  <si>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</si>
  <si>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</si>
  <si>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</si>
  <si>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</si>
  <si>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</si>
  <si>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</si>
  <si>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</si>
  <si>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</si>
  <si>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</si>
  <si>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</si>
  <si>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</si>
  <si>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</si>
  <si>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</si>
  <si>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</si>
  <si>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</si>
  <si>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</si>
  <si>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</si>
  <si>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</si>
  <si>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</si>
  <si>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</si>
  <si>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</si>
  <si>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</si>
  <si>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</si>
  <si>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</si>
  <si>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</si>
  <si>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</si>
  <si>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</si>
  <si>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</si>
  <si>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</si>
  <si>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</si>
  <si>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</si>
  <si>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</si>
  <si>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</si>
  <si>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</si>
  <si>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</si>
  <si>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</si>
  <si>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</si>
  <si>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</si>
  <si>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</si>
  <si>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</si>
  <si>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</si>
  <si>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</si>
  <si>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</si>
  <si>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</si>
  <si>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</si>
  <si>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</si>
  <si>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</si>
  <si>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</si>
  <si>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</si>
  <si>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</si>
  <si>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</si>
  <si>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</si>
  <si>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</si>
  <si>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</si>
  <si>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</si>
  <si>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</si>
  <si>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</si>
  <si>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</si>
  <si>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</si>
  <si>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</si>
  <si>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</si>
  <si>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</si>
  <si>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</si>
  <si>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</si>
  <si>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</si>
  <si>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</si>
  <si>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</si>
  <si>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</si>
  <si>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</si>
  <si>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</si>
  <si>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</si>
  <si>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</si>
  <si>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</si>
  <si>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</si>
  <si>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</si>
  <si>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</si>
  <si>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</si>
  <si>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</si>
  <si>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</si>
  <si>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</si>
  <si>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</si>
  <si>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</si>
  <si>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</si>
  <si>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</si>
  <si>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</si>
  <si>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</si>
  <si>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</si>
  <si>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</si>
  <si>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</si>
  <si>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</si>
  <si>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</si>
  <si>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</si>
  <si>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</si>
  <si>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</si>
  <si>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</si>
  <si>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</si>
  <si>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</si>
  <si>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</si>
  <si>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</si>
  <si>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</si>
  <si>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</si>
  <si>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</si>
  <si>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</si>
  <si>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</si>
  <si>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</si>
  <si>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</si>
  <si>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</si>
  <si>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</si>
  <si>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</si>
  <si>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</si>
  <si>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</si>
  <si>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</si>
  <si>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</si>
  <si>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</si>
  <si>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</si>
  <si>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</si>
  <si>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</si>
  <si>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</si>
  <si>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</si>
  <si>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</si>
  <si>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</si>
  <si>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</si>
  <si>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</si>
  <si>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</si>
  <si>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</si>
  <si>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</si>
  <si>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</si>
  <si>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</si>
  <si>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</si>
  <si>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</si>
  <si>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</si>
  <si>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</si>
  <si>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</si>
  <si>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</si>
  <si>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</si>
  <si>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</si>
  <si>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</si>
  <si>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</si>
  <si>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</si>
  <si>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</si>
  <si>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</si>
  <si>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</si>
  <si>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</si>
  <si>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</si>
  <si>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</si>
  <si>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</si>
  <si>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</si>
  <si>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</si>
  <si>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</si>
  <si>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</si>
  <si>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</si>
  <si>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</si>
  <si>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</si>
  <si>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</si>
  <si>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</si>
  <si>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</si>
  <si>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</si>
  <si>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</si>
  <si>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</si>
  <si>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</si>
  <si>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</si>
  <si>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</si>
  <si>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</si>
  <si>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</si>
  <si>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</si>
  <si>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</si>
  <si>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</si>
  <si>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</si>
  <si>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</si>
  <si>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</si>
  <si>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</si>
  <si>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</si>
  <si>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</si>
  <si>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</si>
  <si>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</si>
  <si>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</si>
  <si>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</si>
  <si>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</si>
  <si>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</si>
  <si>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</si>
  <si>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</si>
  <si>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</si>
  <si>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</si>
  <si>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</si>
  <si>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</si>
  <si>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</si>
  <si>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</si>
  <si>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</si>
  <si>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</si>
  <si>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</si>
  <si>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</si>
  <si>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</si>
  <si>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</si>
  <si>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</si>
  <si>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</si>
  <si>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</si>
  <si>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</si>
  <si>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</si>
  <si>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</si>
  <si>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</si>
  <si>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</si>
  <si>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</si>
  <si>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</si>
  <si>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</si>
  <si>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</si>
  <si>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</si>
  <si>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</si>
  <si>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</si>
  <si>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</si>
  <si>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</si>
  <si>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</si>
  <si>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</si>
  <si>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</si>
  <si>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</si>
  <si>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</si>
  <si>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</si>
  <si>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</si>
  <si>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</si>
  <si>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</si>
  <si>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</si>
  <si>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</si>
  <si>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</si>
  <si>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</si>
  <si>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</si>
  <si>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</si>
  <si>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</si>
  <si>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</si>
  <si>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</si>
  <si>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</si>
  <si>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</si>
  <si>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</si>
  <si>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</si>
  <si>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</si>
  <si>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</si>
  <si>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</si>
  <si>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</si>
  <si>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</si>
  <si>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</si>
  <si>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</si>
  <si>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</si>
  <si>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</si>
  <si>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</si>
  <si>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</si>
  <si>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</si>
  <si>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</si>
  <si>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</si>
  <si>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</si>
  <si>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</si>
  <si>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</si>
  <si>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</si>
  <si>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</si>
  <si>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</si>
  <si>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</si>
  <si>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</si>
  <si>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</si>
  <si>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</si>
  <si>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</si>
  <si>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</si>
  <si>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</si>
  <si>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</si>
  <si>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</si>
  <si>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</si>
  <si>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</si>
  <si>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</si>
  <si>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</si>
  <si>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</si>
  <si>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</si>
  <si>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</si>
  <si>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</si>
  <si>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</si>
  <si>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</si>
  <si>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</si>
  <si>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</si>
  <si>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</si>
  <si>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</si>
  <si>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</si>
  <si>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</si>
  <si>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</si>
  <si>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</si>
  <si>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</si>
  <si>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</si>
  <si>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</si>
  <si>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</si>
  <si>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</si>
  <si>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</si>
  <si>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</si>
  <si>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</si>
  <si>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</si>
  <si>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</si>
  <si>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</si>
  <si>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</si>
  <si>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</si>
  <si>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</si>
  <si>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</si>
  <si>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</si>
  <si>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</si>
  <si>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</si>
  <si>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</si>
  <si>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</si>
  <si>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</si>
  <si>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</si>
  <si>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</si>
  <si>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</si>
  <si>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</si>
  <si>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</si>
  <si>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</si>
  <si>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</si>
  <si>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</si>
  <si>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</si>
  <si>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</si>
  <si>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</si>
  <si>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</si>
  <si>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</si>
  <si>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</si>
  <si>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</si>
  <si>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</si>
  <si>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</si>
  <si>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</si>
  <si>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</si>
  <si>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</si>
  <si>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</si>
  <si>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</si>
  <si>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</si>
  <si>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</si>
  <si>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</si>
  <si>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</si>
  <si>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</si>
  <si>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</si>
  <si>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</si>
  <si>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</si>
  <si>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</si>
  <si>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</si>
  <si>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</si>
  <si>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</si>
  <si>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</si>
  <si>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</si>
  <si>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</si>
  <si>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</si>
  <si>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</si>
  <si>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</si>
  <si>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</si>
  <si>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</si>
  <si>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</si>
  <si>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</si>
  <si>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</si>
  <si>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</si>
  <si>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</si>
  <si>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</si>
  <si>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</si>
  <si>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</si>
  <si>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</si>
  <si>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</si>
  <si>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</si>
  <si>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</si>
  <si>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</si>
  <si>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</si>
  <si>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</si>
  <si>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</si>
  <si>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</si>
  <si>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</si>
  <si>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</si>
  <si>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</si>
  <si>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</si>
  <si>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</si>
  <si>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</si>
  <si>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</si>
  <si>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</si>
  <si>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</si>
  <si>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</si>
  <si>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</si>
  <si>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</si>
  <si>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</si>
  <si>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</si>
  <si>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</si>
  <si>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</si>
  <si>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</si>
  <si>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</si>
  <si>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</si>
  <si>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</si>
  <si>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</si>
  <si>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</si>
  <si>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</si>
  <si>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</si>
  <si>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</si>
  <si>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</si>
  <si>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</si>
  <si>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</si>
  <si>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</si>
  <si>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</si>
  <si>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</si>
  <si>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</si>
  <si>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</si>
  <si>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</si>
  <si>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</si>
  <si>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</si>
  <si>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</si>
  <si>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</si>
  <si>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</si>
  <si>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</si>
  <si>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</si>
  <si>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</si>
  <si>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</si>
  <si>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</si>
  <si>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</si>
  <si>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</si>
  <si>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</si>
  <si>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</si>
  <si>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</si>
  <si>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</si>
  <si>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</si>
  <si>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</si>
  <si>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</si>
  <si>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</si>
  <si>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</si>
  <si>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</si>
  <si>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</si>
  <si>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</si>
  <si>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</si>
  <si>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</si>
  <si>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</si>
  <si>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</si>
  <si>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</si>
  <si>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</si>
  <si>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</si>
  <si>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</si>
  <si>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</si>
  <si>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</si>
  <si>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</si>
  <si>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</si>
  <si>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</si>
  <si>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</si>
  <si>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</si>
  <si>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</si>
  <si>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</si>
  <si>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</si>
  <si>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</si>
  <si>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</si>
  <si>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</si>
  <si>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</si>
  <si>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</si>
  <si>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</si>
  <si>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</si>
  <si>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</si>
  <si>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</si>
  <si>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</si>
  <si>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</si>
  <si>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</si>
  <si>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</si>
  <si>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</si>
  <si>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</si>
  <si>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</si>
  <si>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</si>
  <si>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</si>
  <si>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</si>
  <si>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</si>
  <si>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</si>
  <si>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</si>
  <si>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</si>
  <si>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</si>
  <si>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</si>
  <si>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</si>
  <si>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</si>
  <si>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</si>
  <si>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</si>
  <si>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</si>
  <si>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</si>
  <si>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</si>
  <si>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</si>
  <si>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</si>
  <si>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</si>
  <si>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</si>
  <si>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</si>
  <si>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</si>
  <si>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</si>
  <si>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</si>
  <si>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</si>
  <si>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</si>
  <si>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</si>
  <si>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</si>
  <si>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</si>
  <si>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</si>
  <si>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</si>
  <si>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</si>
  <si>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</si>
  <si>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</si>
  <si>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</si>
  <si>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</si>
  <si>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</si>
  <si>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</si>
  <si>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</si>
  <si>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</si>
  <si>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</si>
  <si>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</si>
  <si>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</si>
  <si>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</si>
  <si>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</si>
  <si>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</si>
  <si>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</si>
  <si>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</si>
  <si>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</si>
  <si>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</si>
  <si>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</si>
  <si>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</si>
  <si>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</si>
  <si>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</si>
  <si>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</si>
  <si>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</si>
  <si>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</si>
  <si>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</si>
  <si>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</si>
  <si>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</si>
  <si>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</si>
  <si>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</si>
  <si>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</si>
  <si>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</si>
  <si>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</si>
  <si>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</si>
  <si>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</si>
  <si>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</si>
  <si>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</si>
  <si>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</si>
  <si>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</si>
  <si>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</si>
  <si>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</si>
  <si>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</si>
  <si>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</si>
  <si>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</si>
  <si>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</si>
  <si>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</si>
  <si>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</si>
  <si>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</si>
  <si>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</si>
  <si>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</si>
  <si>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</si>
  <si>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</si>
  <si>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</si>
  <si>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</si>
  <si>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</si>
  <si>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</si>
  <si>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</si>
  <si>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</si>
  <si>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</si>
  <si>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</si>
  <si>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</si>
  <si>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</si>
  <si>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</si>
  <si>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</si>
  <si>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</si>
  <si>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</si>
  <si>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</si>
  <si>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</si>
  <si>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</si>
  <si>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</si>
  <si>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</si>
  <si>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</si>
  <si>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</si>
  <si>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</si>
  <si>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</si>
  <si>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</si>
  <si>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</si>
  <si>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</si>
  <si>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</si>
  <si>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</si>
  <si>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</si>
  <si>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</si>
  <si>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</si>
  <si>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</si>
  <si>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</si>
  <si>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</si>
  <si>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</si>
  <si>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</si>
  <si>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</si>
  <si>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</si>
  <si>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</si>
  <si>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</si>
  <si>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</si>
  <si>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</si>
  <si>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</si>
  <si>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</si>
  <si>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</si>
  <si>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</si>
  <si>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</si>
  <si>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</si>
  <si>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</si>
  <si>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</si>
  <si>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</si>
  <si>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</si>
  <si>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</si>
  <si>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</si>
  <si>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</si>
  <si>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</si>
  <si>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</si>
  <si>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</si>
  <si>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</si>
  <si>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</si>
  <si>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</si>
  <si>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</si>
  <si>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</si>
  <si>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</si>
  <si>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</si>
  <si>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</si>
  <si>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</si>
  <si>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</si>
  <si>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</si>
  <si>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</si>
  <si>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</si>
  <si>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</si>
  <si>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</si>
  <si>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</si>
  <si>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</si>
  <si>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</si>
  <si>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</si>
  <si>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</si>
  <si>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</si>
  <si>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</si>
  <si>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</si>
  <si>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</si>
  <si>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</si>
  <si>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</si>
  <si>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</si>
  <si>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</si>
  <si>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</si>
  <si>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</si>
  <si>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</si>
  <si>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</si>
  <si>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</si>
  <si>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</si>
  <si>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</si>
  <si>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</si>
  <si>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</si>
  <si>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</si>
  <si>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</si>
  <si>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</si>
  <si>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</si>
  <si>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</si>
  <si>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</si>
  <si>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</si>
  <si>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</si>
  <si>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</si>
  <si>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</si>
  <si>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</si>
  <si>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</si>
  <si>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</si>
  <si>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</si>
  <si>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</si>
  <si>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</si>
  <si>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</si>
  <si>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</si>
  <si>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</si>
  <si>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</si>
  <si>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</si>
  <si>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</si>
  <si>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</si>
  <si>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</si>
  <si>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</si>
  <si>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</si>
  <si>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</si>
  <si>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</si>
  <si>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</si>
  <si>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</si>
  <si>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</si>
  <si>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</si>
  <si>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</si>
  <si>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</si>
  <si>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</si>
  <si>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</si>
  <si>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</si>
  <si>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</si>
  <si>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</si>
  <si>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</si>
  <si>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</si>
  <si>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</si>
  <si>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</si>
  <si>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</si>
  <si>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</si>
  <si>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</si>
  <si>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</si>
  <si>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</si>
  <si>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</si>
  <si>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</si>
  <si>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</si>
  <si>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</si>
  <si>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</si>
  <si>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</si>
  <si>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</si>
  <si>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</si>
  <si>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</si>
  <si>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</si>
  <si>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</si>
  <si>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</si>
  <si>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</si>
  <si>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</si>
  <si>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</si>
  <si>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</si>
  <si>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</si>
  <si>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</si>
  <si>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</si>
  <si>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</si>
  <si>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</si>
  <si>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</si>
  <si>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</si>
  <si>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</si>
  <si>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</si>
  <si>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</si>
  <si>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</si>
  <si>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</si>
  <si>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</si>
  <si>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</si>
  <si>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</si>
  <si>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</si>
  <si>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</si>
  <si>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</si>
  <si>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</si>
  <si>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</si>
  <si>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</si>
  <si>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</si>
  <si>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</si>
  <si>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</si>
  <si>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</si>
  <si>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</si>
  <si>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</si>
  <si>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</si>
  <si>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</si>
  <si>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</si>
  <si>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</si>
  <si>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</si>
  <si>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</si>
  <si>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</si>
  <si>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</si>
  <si>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</si>
  <si>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</si>
  <si>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</si>
  <si>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</si>
  <si>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</si>
  <si>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</si>
  <si>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</si>
  <si>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</si>
  <si>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</si>
  <si>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</si>
  <si>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</si>
  <si>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</si>
  <si>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</si>
  <si>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</si>
  <si>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</si>
  <si>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</si>
  <si>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</si>
  <si>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</si>
  <si>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</si>
  <si>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</si>
  <si>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</si>
  <si>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</si>
  <si>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</si>
  <si>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</si>
  <si>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</si>
  <si>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</si>
  <si>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</si>
  <si>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</si>
  <si>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</si>
  <si>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</si>
  <si>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</si>
  <si>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</si>
  <si>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</si>
  <si>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</si>
  <si>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</si>
  <si>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</si>
  <si>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</si>
  <si>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</si>
  <si>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</si>
  <si>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</si>
  <si>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</si>
  <si>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</si>
  <si>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</si>
  <si>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</si>
  <si>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</si>
  <si>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</si>
  <si>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</si>
  <si>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</si>
  <si>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</si>
  <si>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</si>
  <si>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</si>
  <si>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</si>
  <si>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</si>
  <si>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</si>
  <si>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</si>
  <si>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</si>
  <si>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</si>
  <si>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</si>
  <si>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</si>
  <si>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</si>
  <si>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</si>
  <si>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</si>
  <si>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</si>
  <si>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</si>
  <si>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</si>
  <si>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</si>
  <si>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</si>
  <si>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</si>
  <si>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</si>
  <si>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</si>
  <si>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</si>
  <si>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</si>
  <si>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</si>
  <si>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</si>
  <si>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</si>
  <si>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</si>
  <si>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</si>
  <si>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</si>
  <si>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</si>
  <si>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</si>
  <si>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</si>
  <si>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</si>
  <si>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</si>
  <si>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</si>
  <si>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</si>
  <si>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</si>
  <si>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</si>
  <si>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</si>
  <si>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</si>
  <si>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</si>
  <si>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</si>
  <si>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</si>
  <si>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</si>
  <si>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</si>
  <si>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</si>
  <si>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</si>
  <si>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</si>
  <si>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</si>
  <si>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</si>
  <si>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</si>
  <si>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</si>
  <si>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</si>
  <si>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</si>
  <si>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</si>
  <si>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</si>
  <si>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</si>
  <si>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</si>
  <si>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</si>
  <si>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</si>
  <si>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</si>
  <si>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</si>
  <si>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</si>
  <si>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</si>
  <si>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</si>
  <si>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</si>
  <si>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</si>
  <si>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</si>
  <si>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</si>
  <si>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</si>
  <si>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</si>
  <si>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</si>
  <si>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</si>
  <si>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</si>
  <si>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</si>
  <si>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</si>
  <si>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</si>
  <si>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</si>
  <si>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</si>
  <si>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</si>
  <si>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</si>
  <si>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</si>
  <si>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</si>
  <si>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</si>
  <si>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</si>
  <si>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</si>
  <si>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</si>
  <si>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</si>
  <si>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</si>
  <si>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</si>
  <si>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</si>
  <si>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</si>
  <si>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</si>
  <si>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</si>
  <si>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</si>
  <si>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</si>
  <si>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</si>
  <si>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</si>
  <si>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</si>
  <si>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</si>
  <si>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</si>
  <si>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</si>
  <si>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</si>
  <si>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</si>
  <si>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</si>
  <si>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</si>
  <si>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</si>
  <si>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</si>
  <si>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</si>
  <si>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</si>
  <si>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</si>
  <si>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</si>
  <si>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</si>
  <si>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</si>
  <si>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</si>
  <si>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</si>
  <si>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</si>
  <si>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</si>
  <si>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</si>
  <si>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</si>
  <si>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</si>
  <si>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</si>
  <si>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</si>
  <si>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</si>
  <si>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</si>
  <si>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</si>
  <si>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</si>
  <si>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</si>
  <si>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</si>
  <si>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</si>
  <si>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</si>
  <si>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</si>
  <si>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</si>
  <si>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</si>
  <si>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</si>
  <si>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</si>
  <si>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</si>
  <si>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</si>
  <si>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</si>
  <si>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</si>
  <si>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</si>
  <si>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</si>
  <si>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</si>
  <si>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</si>
  <si>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</si>
  <si>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</si>
  <si>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</si>
  <si>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</si>
  <si>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</si>
  <si>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</si>
  <si>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</si>
  <si>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</si>
  <si>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</si>
  <si>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</si>
  <si>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</si>
  <si>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</si>
  <si>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</si>
  <si>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</si>
  <si>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</si>
  <si>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</si>
  <si>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</si>
  <si>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</si>
  <si>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</si>
  <si>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</si>
  <si>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</si>
  <si>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</si>
  <si>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</si>
  <si>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</si>
  <si>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</si>
  <si>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</si>
  <si>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</si>
  <si>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</si>
  <si>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</si>
  <si>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</si>
  <si>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</si>
  <si>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</si>
  <si>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</si>
  <si>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</si>
  <si>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</si>
  <si>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</si>
  <si>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</si>
  <si>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</si>
  <si>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</si>
  <si>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</si>
  <si>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</si>
  <si>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</si>
  <si>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</si>
  <si>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</si>
  <si>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</si>
  <si>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</si>
  <si>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</si>
  <si>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</si>
  <si>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</si>
  <si>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</si>
  <si>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</si>
  <si>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</si>
  <si>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</si>
  <si>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</si>
  <si>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</si>
  <si>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</si>
  <si>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</si>
  <si>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</si>
  <si>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</si>
  <si>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</si>
  <si>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</si>
  <si>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</si>
  <si>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</si>
  <si>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</si>
  <si>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</si>
  <si>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</si>
  <si>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</si>
  <si>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</si>
  <si>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</si>
  <si>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</si>
  <si>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</si>
  <si>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</si>
  <si>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</si>
  <si>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</si>
  <si>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</si>
  <si>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</si>
  <si>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</si>
  <si>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</si>
  <si>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</si>
  <si>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</si>
  <si>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</si>
  <si>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</si>
  <si>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</si>
  <si>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</si>
  <si>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</si>
  <si>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</si>
  <si>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</si>
  <si>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</si>
  <si>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</si>
  <si>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</si>
  <si>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</si>
  <si>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</si>
  <si>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</si>
  <si>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</si>
  <si>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</si>
  <si>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</si>
  <si>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</si>
  <si>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</si>
  <si>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</si>
  <si>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</si>
  <si>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</si>
  <si>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</si>
  <si>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</si>
  <si>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</si>
  <si>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</si>
  <si>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</si>
  <si>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</si>
  <si>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</si>
  <si>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</si>
  <si>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</si>
  <si>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</si>
  <si>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</si>
  <si>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</si>
  <si>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</si>
  <si>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</si>
  <si>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</si>
  <si>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</si>
  <si>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</si>
  <si>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</si>
  <si>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</si>
  <si>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</si>
  <si>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</si>
  <si>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</si>
  <si>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</si>
  <si>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</si>
  <si>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</si>
  <si>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</si>
  <si>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</si>
  <si>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</si>
  <si>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</si>
  <si>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</si>
  <si>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</si>
  <si>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</si>
  <si>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</si>
  <si>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</si>
  <si>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</si>
  <si>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</si>
  <si>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</si>
  <si>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</si>
  <si>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</si>
  <si>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</si>
  <si>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</si>
  <si>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</si>
  <si>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</si>
  <si>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</si>
  <si>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</si>
  <si>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</si>
  <si>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</si>
  <si>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</si>
  <si>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</si>
  <si>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</si>
  <si>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</si>
  <si>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</si>
  <si>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</si>
  <si>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</si>
  <si>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</si>
  <si>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</si>
  <si>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</si>
  <si>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</si>
  <si>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</si>
  <si>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</si>
  <si>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</si>
  <si>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</si>
  <si>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</si>
  <si>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</si>
  <si>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</si>
  <si>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</si>
  <si>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</si>
  <si>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</si>
  <si>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</si>
  <si>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</si>
  <si>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</si>
  <si>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</si>
  <si>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</si>
  <si>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</si>
  <si>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</si>
  <si>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</si>
  <si>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</si>
  <si>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</si>
  <si>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</si>
  <si>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</si>
  <si>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</si>
  <si>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</si>
  <si>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</si>
  <si>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</si>
  <si>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</si>
  <si>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</si>
  <si>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</si>
  <si>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</si>
  <si>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</si>
  <si>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</si>
  <si>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</si>
  <si>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</si>
  <si>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</si>
  <si>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</si>
  <si>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</si>
  <si>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</si>
  <si>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</si>
  <si>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</si>
  <si>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</si>
  <si>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</si>
  <si>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</si>
  <si>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</si>
  <si>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</si>
  <si>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</si>
  <si>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</si>
  <si>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</si>
  <si>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</si>
  <si>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</si>
  <si>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</si>
  <si>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</si>
  <si>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</si>
  <si>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</si>
  <si>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</si>
  <si>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</si>
  <si>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</si>
  <si>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</si>
  <si>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</si>
  <si>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</si>
  <si>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</si>
  <si>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</si>
  <si>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</si>
  <si>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</si>
  <si>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</si>
  <si>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</si>
  <si>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</si>
  <si>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</si>
  <si>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</si>
  <si>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</si>
  <si>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</si>
  <si>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</si>
  <si>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</si>
  <si>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</si>
  <si>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</si>
  <si>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</si>
  <si>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</si>
  <si>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</si>
  <si>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</si>
  <si>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</si>
  <si>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</si>
  <si>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</si>
  <si>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</si>
  <si>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</si>
  <si>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</si>
  <si>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</si>
  <si>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</si>
  <si>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</si>
  <si>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</si>
  <si>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</si>
  <si>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</si>
  <si>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</si>
  <si>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</si>
  <si>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</si>
  <si>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</si>
  <si>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</si>
  <si>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</si>
  <si>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</si>
  <si>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</si>
  <si>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</si>
  <si>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</si>
  <si>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</si>
  <si>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</si>
  <si>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</si>
  <si>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</si>
  <si>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</si>
  <si>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</si>
  <si>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</si>
  <si>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</si>
  <si>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</si>
  <si>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</si>
  <si>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</si>
  <si>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</si>
  <si>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</si>
  <si>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</si>
  <si>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</si>
  <si>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</si>
  <si>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</si>
  <si>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</si>
  <si>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</si>
  <si>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</si>
  <si>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</si>
  <si>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</si>
  <si>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</si>
  <si>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</si>
  <si>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</si>
  <si>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</si>
  <si>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</si>
  <si>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</si>
  <si>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</si>
  <si>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</si>
  <si>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</si>
  <si>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</si>
  <si>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</si>
  <si>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</si>
  <si>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</si>
  <si>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</si>
  <si>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</si>
  <si>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</si>
  <si>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</si>
  <si>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</si>
  <si>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</si>
  <si>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</si>
  <si>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</si>
  <si>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</si>
  <si>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</si>
  <si>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</si>
  <si>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</si>
  <si>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</si>
  <si>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</si>
  <si>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</si>
  <si>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</si>
  <si>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</si>
  <si>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</si>
  <si>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</si>
  <si>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</si>
  <si>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</si>
  <si>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</si>
  <si>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</si>
  <si>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</si>
  <si>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</si>
  <si>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</si>
  <si>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</si>
  <si>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</si>
  <si>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</si>
  <si>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</si>
  <si>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</si>
  <si>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</si>
  <si>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</si>
  <si>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</si>
  <si>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</si>
  <si>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</si>
  <si>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</si>
  <si>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</si>
  <si>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</si>
  <si>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</si>
  <si>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</si>
  <si>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</si>
  <si>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</si>
  <si>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</si>
  <si>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</si>
  <si>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</si>
  <si>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</si>
  <si>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</si>
  <si>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</si>
  <si>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</si>
  <si>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</si>
  <si>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</si>
  <si>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</si>
  <si>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</si>
  <si>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</si>
  <si>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</si>
  <si>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</si>
  <si>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</si>
  <si>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</si>
  <si>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</si>
  <si>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</si>
  <si>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</si>
  <si>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</si>
  <si>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</si>
  <si>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</si>
  <si>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</si>
  <si>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</si>
  <si>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</si>
  <si>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</si>
  <si>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</si>
  <si>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</si>
  <si>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</si>
  <si>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</si>
  <si>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</si>
  <si>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</si>
  <si>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</si>
  <si>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</si>
  <si>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</si>
  <si>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</si>
  <si>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</si>
  <si>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</si>
  <si>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</si>
  <si>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</si>
  <si>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</si>
  <si>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</si>
  <si>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</si>
  <si>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</si>
  <si>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</si>
  <si>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</si>
  <si>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</si>
  <si>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</si>
  <si>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</si>
  <si>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</si>
  <si>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</si>
  <si>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</si>
  <si>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</si>
  <si>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</si>
  <si>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</si>
  <si>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</si>
  <si>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</si>
  <si>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</si>
  <si>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</si>
  <si>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</si>
  <si>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</si>
  <si>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</si>
  <si>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</si>
  <si>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</si>
  <si>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</si>
  <si>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</si>
  <si>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</si>
  <si>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</si>
  <si>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</si>
  <si>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</si>
  <si>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</si>
  <si>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</si>
  <si>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</si>
  <si>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</si>
  <si>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</si>
  <si>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</si>
  <si>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</si>
  <si>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</si>
  <si>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</si>
  <si>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</si>
  <si>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</si>
  <si>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</si>
  <si>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</si>
  <si>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</si>
  <si>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</si>
  <si>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</si>
  <si>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</si>
  <si>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</si>
  <si>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</si>
  <si>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</si>
  <si>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</si>
  <si>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</si>
  <si>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</si>
  <si>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</si>
  <si>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</si>
  <si>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</si>
  <si>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</si>
  <si>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</si>
  <si>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</si>
  <si>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</si>
  <si>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</si>
  <si>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</si>
  <si>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</si>
  <si>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</si>
  <si>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</si>
  <si>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</si>
  <si>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</si>
  <si>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</si>
  <si>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</si>
  <si>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</si>
  <si>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</si>
  <si>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</si>
  <si>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</si>
  <si>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</si>
  <si>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</si>
  <si>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</si>
  <si>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</si>
  <si>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</si>
  <si>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</si>
  <si>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</si>
  <si>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</si>
  <si>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</si>
  <si>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</si>
  <si>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</si>
  <si>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</si>
  <si>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</si>
  <si>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</si>
  <si>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</si>
  <si>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</si>
  <si>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</si>
  <si>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</si>
  <si>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</si>
  <si>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</si>
  <si>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</si>
  <si>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</si>
  <si>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</si>
  <si>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</si>
  <si>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</si>
  <si>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</si>
  <si>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</si>
  <si>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</si>
  <si>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</si>
  <si>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</si>
  <si>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</si>
  <si>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</si>
  <si>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</si>
  <si>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</si>
  <si>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</si>
  <si>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</si>
  <si>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</si>
  <si>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</si>
  <si>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</si>
  <si>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</si>
  <si>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</si>
  <si>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</si>
  <si>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</si>
  <si>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</si>
  <si>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</si>
  <si>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</si>
  <si>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</si>
  <si>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</si>
  <si>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</si>
  <si>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</si>
  <si>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</si>
  <si>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</si>
  <si>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</si>
  <si>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</si>
  <si>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</si>
  <si>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</si>
  <si>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</si>
  <si>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</si>
  <si>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</si>
  <si>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</si>
  <si>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</si>
  <si>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</si>
  <si>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</si>
  <si>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</si>
  <si>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</si>
  <si>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</si>
  <si>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</si>
  <si>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</si>
  <si>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</si>
  <si>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</si>
  <si>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</si>
  <si>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</si>
  <si>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</si>
  <si>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</si>
  <si>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</si>
  <si>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</si>
  <si>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</si>
  <si>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</si>
  <si>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</si>
  <si>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</si>
  <si>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</si>
  <si>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</si>
  <si>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</si>
  <si>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</si>
  <si>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</si>
  <si>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</si>
  <si>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</si>
  <si>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</si>
  <si>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</si>
  <si>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</si>
  <si>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</si>
  <si>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</si>
  <si>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</si>
  <si>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</si>
  <si>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</si>
  <si>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</si>
  <si>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</si>
  <si>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</si>
  <si>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</si>
  <si>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</si>
  <si>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</si>
  <si>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</si>
  <si>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</si>
  <si>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</si>
  <si>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</si>
  <si>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</si>
  <si>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</si>
  <si>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</si>
  <si>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</si>
  <si>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</si>
  <si>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</si>
  <si>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</si>
  <si>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</si>
  <si>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</si>
  <si>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</si>
  <si>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</si>
  <si>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</si>
  <si>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</si>
  <si>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</si>
  <si>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</si>
  <si>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</si>
  <si>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</si>
  <si>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</si>
  <si>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</si>
  <si>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</si>
  <si>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</si>
  <si>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</si>
  <si>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</si>
  <si>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</si>
  <si>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</si>
  <si>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</si>
  <si>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</si>
  <si>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</si>
  <si>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</si>
  <si>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</si>
  <si>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</si>
  <si>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</si>
  <si>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</si>
  <si>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</si>
  <si>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</si>
  <si>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</si>
  <si>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</si>
  <si>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</si>
  <si>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</si>
  <si>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</si>
  <si>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</si>
  <si>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</si>
  <si>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</si>
  <si>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</si>
  <si>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</si>
  <si>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</si>
  <si>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</si>
  <si>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</si>
  <si>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</si>
  <si>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</si>
  <si>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</si>
  <si>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</si>
  <si>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</si>
  <si>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</si>
  <si>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</si>
  <si>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</si>
  <si>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</si>
  <si>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</si>
  <si>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</si>
  <si>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</si>
  <si>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</si>
  <si>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</si>
  <si>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</si>
  <si>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</si>
  <si>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</si>
  <si>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</si>
  <si>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</si>
  <si>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</si>
  <si>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</si>
  <si>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</si>
  <si>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</si>
  <si>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</si>
  <si>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</si>
  <si>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</si>
  <si>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</si>
  <si>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</si>
  <si>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</si>
  <si>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</si>
  <si>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</si>
  <si>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</si>
  <si>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</si>
  <si>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</si>
  <si>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</si>
  <si>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</si>
  <si>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</si>
  <si>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</si>
  <si>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</si>
  <si>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</si>
  <si>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</si>
  <si>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</si>
  <si>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</si>
  <si>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</si>
  <si>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</si>
  <si>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</si>
  <si>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</si>
  <si>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</si>
  <si>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</si>
  <si>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</si>
  <si>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</si>
  <si>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</si>
  <si>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</si>
  <si>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</si>
  <si>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</si>
  <si>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</si>
  <si>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</si>
  <si>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</si>
  <si>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</si>
  <si>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</si>
  <si>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</si>
  <si>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</si>
  <si>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</si>
  <si>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</si>
  <si>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</si>
  <si>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</si>
  <si>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</si>
  <si>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</si>
  <si>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</si>
  <si>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</si>
  <si>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</si>
  <si>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</si>
  <si>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</si>
  <si>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</si>
  <si>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</si>
  <si>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</si>
  <si>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</si>
  <si>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</si>
  <si>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</si>
  <si>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</si>
  <si>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</si>
  <si>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</si>
  <si>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</si>
  <si>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</si>
  <si>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</si>
  <si>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</si>
  <si>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</si>
  <si>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</si>
  <si>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</si>
  <si>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</si>
  <si>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</si>
  <si>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</si>
  <si>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</si>
  <si>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</si>
  <si>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</si>
  <si>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</si>
  <si>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</si>
  <si>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</si>
  <si>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</si>
  <si>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</si>
  <si>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</si>
  <si>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</si>
  <si>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</si>
  <si>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</si>
  <si>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</si>
  <si>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</si>
  <si>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</si>
  <si>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</si>
  <si>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</si>
  <si>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</si>
  <si>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</si>
  <si>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</si>
  <si>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</si>
  <si>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</si>
  <si>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</si>
  <si>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</si>
  <si>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</si>
  <si>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</si>
  <si>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</si>
  <si>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</si>
  <si>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</si>
  <si>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</si>
  <si>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</si>
  <si>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</si>
  <si>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</si>
  <si>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</si>
  <si>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</si>
  <si>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</si>
  <si>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</si>
  <si>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</si>
  <si>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</si>
  <si>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</si>
  <si>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</si>
  <si>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</si>
  <si>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</si>
  <si>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</si>
  <si>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</si>
  <si>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</si>
  <si>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</si>
  <si>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</si>
  <si>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</si>
  <si>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</si>
  <si>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</si>
  <si>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</si>
  <si>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</si>
  <si>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</si>
  <si>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</si>
  <si>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</si>
  <si>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</si>
  <si>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</si>
  <si>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</si>
  <si>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</si>
  <si>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</si>
  <si>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</si>
  <si>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</si>
  <si>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</si>
  <si>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</si>
  <si>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</si>
  <si>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</si>
  <si>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</si>
  <si>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</si>
  <si>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</si>
  <si>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</si>
  <si>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</si>
  <si>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</si>
  <si>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</si>
  <si>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</si>
  <si>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</si>
  <si>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</si>
  <si>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</si>
  <si>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</si>
  <si>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</si>
  <si>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</si>
  <si>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</si>
  <si>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</si>
  <si>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</si>
  <si>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</si>
  <si>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</si>
  <si>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</si>
  <si>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</si>
  <si>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</si>
  <si>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</si>
  <si>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</si>
  <si>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</si>
  <si>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</si>
  <si>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</si>
  <si>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</si>
  <si>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</si>
  <si>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</si>
  <si>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</si>
  <si>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</si>
  <si>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</si>
  <si>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</si>
  <si>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</si>
  <si>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</si>
  <si>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</si>
  <si>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</si>
  <si>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</si>
  <si>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</si>
  <si>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</si>
  <si>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</si>
  <si>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</si>
  <si>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</si>
  <si>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</si>
  <si>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</si>
  <si>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</si>
  <si>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</si>
  <si>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</si>
  <si>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</si>
  <si>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</si>
  <si>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</si>
  <si>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</si>
  <si>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</si>
  <si>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</si>
  <si>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</si>
  <si>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</si>
  <si>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</si>
  <si>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</si>
  <si>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</si>
  <si>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</si>
  <si>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</si>
  <si>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</si>
  <si>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</si>
  <si>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</si>
  <si>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</si>
  <si>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</si>
  <si>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</si>
  <si>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</si>
  <si>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</si>
  <si>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</si>
  <si>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</si>
  <si>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</si>
  <si>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</si>
  <si>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</si>
  <si>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</si>
  <si>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</si>
  <si>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</si>
  <si>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</si>
  <si>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</si>
  <si>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</si>
  <si>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</si>
  <si>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</si>
  <si>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</si>
  <si>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</si>
  <si>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</si>
  <si>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</si>
  <si>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</si>
  <si>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</si>
  <si>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</si>
  <si>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</si>
  <si>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</si>
  <si>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</si>
  <si>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</si>
  <si>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</si>
  <si>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</si>
  <si>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</si>
  <si>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</si>
  <si>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</si>
  <si>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</si>
  <si>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</si>
  <si>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</si>
  <si>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</si>
  <si>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</si>
  <si>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</si>
  <si>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</si>
  <si>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</si>
  <si>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</si>
  <si>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</si>
  <si>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</si>
  <si>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</si>
  <si>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</si>
  <si>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</si>
  <si>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</si>
  <si>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</si>
  <si>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</si>
  <si>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</si>
  <si>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</si>
  <si>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</si>
  <si>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</si>
  <si>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</si>
  <si>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</si>
  <si>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</si>
  <si>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</si>
  <si>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</si>
  <si>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</si>
  <si>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</si>
  <si>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</si>
  <si>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</si>
  <si>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</si>
  <si>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</si>
  <si>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</si>
  <si>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</si>
  <si>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</si>
  <si>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</si>
  <si>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</si>
  <si>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</si>
  <si>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</si>
  <si>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</si>
  <si>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</si>
  <si>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</si>
  <si>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</si>
  <si>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</si>
  <si>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</si>
  <si>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</si>
  <si>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</si>
  <si>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</si>
  <si>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</si>
  <si>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</si>
  <si>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</si>
  <si>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</si>
  <si>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</si>
  <si>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</si>
  <si>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</si>
  <si>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</si>
  <si>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</si>
  <si>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</si>
  <si>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</si>
  <si>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</si>
  <si>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</si>
  <si>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</si>
  <si>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</si>
  <si>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</si>
  <si>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</si>
  <si>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</si>
  <si>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</si>
  <si>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</si>
  <si>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</si>
  <si>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</si>
  <si>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</si>
  <si>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</si>
  <si>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</si>
  <si>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</si>
  <si>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</si>
  <si>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</si>
  <si>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</si>
  <si>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</si>
  <si>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</si>
  <si>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</si>
  <si>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</si>
  <si>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</si>
  <si>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</si>
  <si>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</si>
  <si>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</si>
  <si>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</si>
  <si>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</si>
  <si>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</si>
  <si>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</si>
  <si>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</si>
  <si>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</si>
  <si>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</si>
  <si>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</si>
  <si>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</si>
  <si>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</si>
  <si>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</si>
  <si>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</si>
  <si>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</si>
  <si>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</si>
  <si>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</si>
  <si>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</si>
  <si>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</si>
  <si>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</si>
  <si>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</si>
  <si>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</si>
  <si>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</si>
  <si>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</si>
  <si>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</si>
  <si>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</si>
  <si>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</si>
  <si>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</si>
  <si>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</si>
  <si>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</si>
  <si>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</si>
  <si>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</si>
  <si>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</si>
  <si>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</si>
  <si>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</si>
  <si>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</si>
  <si>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</si>
  <si>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</si>
  <si>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</si>
  <si>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</si>
  <si>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</si>
  <si>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</si>
  <si>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</si>
  <si>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</si>
  <si>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</si>
  <si>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</si>
  <si>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</si>
  <si>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</si>
  <si>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</si>
  <si>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</si>
  <si>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</si>
  <si>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</si>
  <si>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</si>
  <si>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</si>
  <si>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</si>
  <si>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</si>
  <si>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</si>
  <si>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</si>
  <si>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</si>
  <si>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</si>
  <si>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</si>
  <si>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</si>
  <si>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</si>
  <si>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</si>
  <si>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</si>
  <si>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</si>
  <si>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</si>
  <si>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</si>
  <si>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</si>
  <si>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</si>
  <si>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</si>
  <si>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</si>
  <si>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</si>
  <si>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</si>
  <si>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</si>
  <si>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</si>
  <si>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</si>
  <si>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</si>
  <si>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</si>
  <si>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</si>
  <si>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</si>
  <si>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</si>
  <si>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</si>
  <si>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</si>
  <si>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</si>
  <si>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</si>
  <si>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</si>
  <si>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</si>
  <si>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</si>
  <si>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</si>
  <si>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</si>
  <si>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</si>
  <si>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</si>
  <si>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</si>
  <si>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</si>
  <si>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</si>
  <si>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</si>
  <si>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</si>
  <si>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</si>
  <si>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</si>
  <si>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</si>
  <si>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</si>
  <si>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</si>
  <si>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</si>
  <si>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</si>
  <si>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</si>
  <si>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</si>
  <si>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</si>
  <si>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</si>
  <si>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</si>
  <si>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</si>
  <si>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</si>
  <si>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</si>
  <si>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</si>
  <si>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</si>
  <si>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</si>
  <si>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</si>
  <si>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</si>
  <si>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</si>
  <si>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</si>
  <si>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</si>
  <si>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</si>
  <si>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</si>
  <si>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</si>
  <si>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</si>
  <si>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</si>
  <si>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</si>
  <si>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</si>
  <si>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</si>
  <si>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</si>
  <si>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</si>
  <si>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</si>
  <si>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</si>
  <si>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</si>
  <si>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</si>
  <si>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</si>
  <si>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</si>
  <si>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</si>
  <si>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</si>
  <si>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</si>
  <si>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</si>
  <si>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</si>
  <si>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</si>
  <si>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</si>
  <si>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</si>
  <si>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</si>
  <si>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</si>
  <si>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</si>
  <si>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</si>
  <si>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</si>
  <si>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</si>
  <si>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</si>
  <si>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</si>
  <si>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</si>
  <si>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</si>
  <si>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</si>
  <si>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</si>
  <si>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</si>
  <si>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</si>
  <si>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</si>
  <si>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</si>
  <si>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</si>
  <si>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</si>
  <si>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</si>
  <si>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</si>
  <si>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</si>
  <si>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</si>
  <si>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</si>
  <si>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</si>
  <si>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</si>
  <si>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</si>
  <si>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</si>
  <si>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</si>
  <si>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</si>
  <si>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</si>
  <si>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</si>
  <si>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</si>
  <si>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</si>
  <si>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</si>
  <si>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</si>
  <si>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</si>
  <si>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</si>
  <si>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</si>
  <si>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</si>
  <si>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</si>
  <si>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</si>
  <si>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</si>
  <si>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</si>
  <si>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</si>
  <si>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</si>
  <si>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</si>
  <si>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</si>
  <si>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</si>
  <si>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</si>
  <si>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</si>
  <si>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</si>
  <si>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</si>
  <si>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</si>
  <si>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</si>
  <si>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</si>
  <si>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</si>
  <si>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</si>
  <si>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</si>
  <si>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</si>
  <si>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</si>
  <si>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</si>
  <si>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</si>
  <si>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</si>
  <si>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</si>
  <si>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</si>
  <si>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</si>
  <si>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</si>
  <si>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</si>
  <si>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</si>
  <si>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</si>
  <si>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</si>
  <si>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</si>
  <si>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</si>
  <si>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</si>
  <si>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</si>
  <si>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</si>
  <si>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</si>
  <si>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</si>
  <si>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</si>
  <si>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</si>
  <si>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</si>
  <si>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</si>
  <si>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</si>
  <si>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</si>
  <si>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</si>
  <si>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</si>
  <si>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</si>
  <si>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</si>
  <si>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</si>
  <si>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</si>
  <si>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</si>
  <si>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</si>
  <si>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</si>
  <si>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</si>
  <si>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</si>
  <si>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</si>
  <si>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</si>
  <si>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</si>
  <si>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</si>
  <si>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</si>
  <si>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</si>
  <si>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</si>
  <si>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</si>
  <si>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</si>
  <si>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</si>
  <si>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</si>
  <si>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</si>
  <si>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</si>
  <si>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</si>
  <si>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</si>
  <si>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</si>
  <si>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</si>
  <si>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</si>
  <si>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</si>
  <si>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</si>
  <si>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</si>
  <si>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</si>
  <si>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</si>
  <si>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</si>
  <si>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</si>
  <si>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</si>
  <si>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</si>
  <si>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</si>
  <si>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</si>
  <si>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</si>
  <si>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</si>
  <si>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</si>
  <si>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</si>
  <si>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</si>
  <si>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</si>
  <si>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</si>
  <si>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</si>
  <si>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</si>
  <si>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</si>
  <si>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</si>
  <si>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</si>
  <si>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</si>
  <si>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</si>
  <si>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</si>
  <si>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</si>
  <si>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</si>
  <si>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</si>
  <si>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</si>
  <si>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</si>
  <si>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</si>
  <si>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</si>
  <si>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</si>
  <si>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</si>
  <si>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</si>
  <si>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</si>
  <si>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</si>
  <si>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</si>
  <si>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</si>
  <si>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</si>
  <si>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</si>
  <si>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</si>
  <si>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</si>
  <si>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</si>
  <si>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</si>
  <si>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</si>
  <si>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</si>
  <si>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</si>
  <si>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</si>
  <si>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</si>
  <si>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</si>
  <si>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</si>
  <si>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</si>
  <si>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</si>
  <si>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</si>
  <si>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</si>
  <si>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</si>
  <si>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</si>
  <si>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</si>
  <si>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</si>
  <si>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</si>
  <si>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</si>
  <si>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</si>
  <si>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</si>
  <si>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</si>
  <si>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</si>
  <si>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</si>
  <si>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</si>
  <si>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</si>
  <si>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</si>
  <si>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</si>
  <si>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</si>
  <si>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</si>
  <si>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</si>
  <si>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</si>
  <si>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</si>
  <si>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</si>
  <si>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</si>
  <si>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</si>
  <si>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</si>
  <si>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</si>
  <si>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</si>
  <si>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</si>
  <si>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</si>
  <si>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</si>
  <si>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</si>
  <si>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</si>
  <si>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</si>
  <si>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</si>
  <si>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</si>
  <si>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</si>
  <si>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</si>
  <si>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</si>
  <si>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</si>
  <si>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</si>
  <si>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</si>
  <si>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</si>
  <si>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</si>
  <si>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</si>
  <si>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</si>
  <si>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</si>
  <si>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</si>
  <si>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</si>
  <si>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</si>
  <si>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</si>
  <si>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</si>
  <si>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</si>
  <si>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</si>
  <si>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</si>
  <si>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</si>
  <si>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</si>
  <si>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</si>
  <si>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</si>
  <si>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</si>
  <si>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</si>
  <si>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</si>
  <si>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</si>
  <si>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</si>
  <si>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</si>
  <si>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</si>
  <si>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</si>
  <si>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</si>
  <si>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</si>
  <si>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</si>
  <si>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</si>
  <si>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</si>
  <si>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</si>
  <si>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</si>
  <si>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</si>
  <si>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</si>
  <si>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</si>
  <si>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</si>
  <si>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</si>
  <si>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</si>
  <si>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</si>
  <si>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</si>
  <si>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</si>
  <si>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</si>
  <si>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</si>
  <si>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</si>
  <si>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</si>
  <si>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</si>
  <si>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</si>
  <si>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</si>
  <si>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</si>
  <si>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</si>
  <si>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</si>
  <si>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</si>
  <si>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</si>
  <si>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</si>
  <si>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</si>
  <si>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</si>
  <si>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</si>
  <si>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</si>
  <si>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</si>
  <si>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</si>
  <si>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</si>
  <si>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</si>
  <si>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</si>
  <si>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</si>
  <si>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</si>
  <si>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</si>
  <si>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</si>
  <si>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</si>
  <si>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</si>
  <si>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</si>
  <si>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</si>
  <si>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</si>
  <si>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</si>
  <si>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</si>
  <si>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</si>
  <si>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</si>
  <si>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</si>
  <si>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</si>
  <si>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</si>
  <si>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</si>
  <si>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</si>
  <si>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</si>
  <si>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</si>
  <si>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</si>
  <si>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</si>
  <si>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</si>
  <si>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</si>
  <si>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</si>
  <si>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</si>
  <si>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</si>
  <si>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</si>
  <si>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</si>
  <si>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</si>
  <si>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</si>
  <si>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</si>
  <si>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</si>
  <si>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</si>
  <si>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</si>
  <si>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</si>
  <si>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</si>
  <si>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</si>
  <si>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</si>
  <si>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</si>
  <si>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</si>
  <si>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</si>
  <si>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</si>
  <si>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</si>
  <si>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</si>
  <si>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</si>
  <si>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</si>
  <si>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</si>
  <si>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</si>
  <si>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</si>
  <si>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</si>
  <si>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</si>
  <si>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</si>
  <si>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</si>
  <si>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</si>
  <si>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</si>
  <si>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</si>
  <si>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</si>
  <si>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</si>
  <si>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</si>
  <si>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</si>
  <si>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</si>
  <si>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</si>
  <si>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</si>
  <si>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</si>
  <si>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</si>
  <si>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</si>
  <si>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</si>
  <si>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</si>
  <si>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</si>
  <si>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</si>
  <si>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</si>
  <si>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</si>
  <si>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</si>
  <si>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</si>
  <si>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</si>
  <si>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</si>
  <si>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</si>
  <si>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</si>
  <si>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</si>
  <si>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</si>
  <si>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</si>
  <si>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</si>
  <si>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</si>
  <si>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</si>
  <si>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</si>
  <si>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</si>
  <si>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</si>
  <si>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</si>
  <si>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</si>
  <si>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</si>
  <si>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</si>
  <si>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</si>
  <si>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</si>
  <si>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</si>
  <si>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</si>
  <si>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</si>
  <si>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</si>
  <si>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</si>
  <si>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</si>
  <si>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</si>
  <si>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</si>
  <si>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</si>
  <si>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</si>
  <si>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</si>
  <si>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</si>
  <si>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</si>
  <si>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</si>
  <si>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</si>
  <si>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</si>
  <si>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</si>
  <si>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</si>
  <si>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</si>
  <si>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</si>
  <si>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</si>
  <si>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</si>
  <si>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</si>
  <si>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</si>
  <si>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</si>
  <si>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</si>
  <si>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</si>
  <si>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</si>
  <si>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</si>
  <si>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</si>
  <si>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</si>
  <si>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</si>
  <si>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</si>
  <si>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</si>
  <si>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</si>
  <si>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</si>
  <si>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</si>
  <si>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</si>
  <si>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</si>
  <si>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</si>
  <si>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</si>
  <si>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</si>
  <si>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</si>
  <si>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</si>
  <si>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</si>
  <si>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</si>
  <si>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</si>
  <si>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</si>
  <si>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</si>
  <si>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</si>
  <si>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</si>
  <si>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</si>
  <si>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</si>
  <si>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</si>
  <si>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</si>
  <si>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</si>
  <si>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</si>
  <si>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</si>
  <si>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</si>
  <si>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</si>
  <si>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</si>
  <si>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</si>
  <si>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</si>
  <si>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</si>
  <si>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</si>
  <si>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</si>
  <si>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</si>
  <si>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</si>
  <si>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</si>
  <si>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</si>
  <si>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</si>
  <si>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</si>
  <si>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</si>
  <si>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</si>
  <si>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</si>
  <si>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</si>
  <si>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</si>
  <si>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</si>
  <si>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</si>
  <si>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</si>
  <si>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</si>
  <si>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</si>
  <si>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</si>
  <si>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</si>
  <si>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</si>
  <si>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</si>
  <si>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</si>
  <si>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</si>
  <si>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</si>
  <si>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</si>
  <si>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</si>
  <si>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</si>
  <si>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</si>
  <si>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</si>
  <si>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</si>
  <si>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</si>
  <si>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</si>
  <si>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</si>
  <si>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</si>
  <si>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</si>
  <si>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</si>
  <si>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</si>
  <si>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</si>
  <si>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</si>
  <si>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</si>
  <si>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</si>
  <si>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</si>
  <si>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</si>
  <si>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</si>
  <si>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</si>
  <si>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</si>
  <si>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</si>
  <si>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</si>
  <si>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</si>
  <si>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</si>
  <si>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</si>
  <si>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</si>
  <si>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</si>
  <si>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</si>
  <si>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</si>
  <si>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</si>
  <si>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</si>
  <si>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</si>
  <si>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</si>
  <si>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</si>
  <si>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</si>
  <si>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</si>
  <si>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</si>
  <si>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</si>
  <si>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</si>
  <si>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</si>
  <si>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</si>
  <si>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</si>
  <si>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</si>
  <si>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</si>
  <si>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</si>
  <si>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</si>
  <si>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</si>
  <si>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</si>
  <si>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</si>
  <si>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</si>
  <si>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</si>
  <si>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</si>
  <si>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</si>
  <si>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</si>
  <si>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</si>
  <si>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</si>
  <si>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</si>
  <si>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</si>
  <si>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</si>
  <si>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</si>
  <si>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</si>
  <si>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</si>
  <si>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</si>
  <si>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</si>
  <si>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</si>
  <si>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</si>
  <si>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</si>
  <si>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</si>
  <si>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</si>
  <si>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</si>
  <si>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</si>
  <si>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</si>
  <si>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</si>
  <si>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</si>
  <si>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</si>
  <si>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</si>
  <si>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</si>
  <si>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</si>
  <si>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</si>
  <si>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</si>
  <si>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</si>
  <si>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</si>
  <si>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</si>
  <si>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</si>
  <si>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</si>
  <si>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</si>
  <si>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</si>
  <si>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</si>
  <si>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</si>
  <si>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</si>
  <si>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</si>
  <si>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</si>
  <si>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</si>
  <si>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</si>
  <si>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</si>
  <si>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</si>
  <si>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</si>
  <si>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</si>
  <si>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</si>
  <si>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</si>
  <si>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</si>
  <si>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</si>
  <si>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</si>
  <si>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</si>
  <si>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</si>
  <si>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</si>
  <si>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</si>
  <si>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</si>
  <si>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</si>
  <si>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</si>
  <si>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</si>
  <si>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</si>
  <si>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</si>
  <si>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</si>
  <si>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</si>
  <si>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</si>
  <si>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</si>
  <si>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</si>
  <si>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</si>
  <si>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</si>
  <si>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</si>
  <si>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</si>
  <si>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</si>
  <si>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</si>
  <si>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</si>
  <si>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</si>
  <si>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</si>
  <si>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</si>
  <si>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</si>
  <si>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</si>
  <si>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</si>
  <si>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</si>
  <si>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</si>
  <si>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</si>
  <si>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</si>
  <si>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</si>
  <si>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</si>
  <si>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</si>
  <si>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</si>
  <si>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</si>
  <si>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</si>
  <si>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</si>
  <si>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</si>
  <si>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</si>
  <si>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</si>
  <si>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</si>
  <si>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</si>
  <si>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</si>
  <si>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</si>
  <si>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</si>
  <si>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</si>
  <si>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</si>
  <si>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</si>
  <si>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</si>
  <si>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</si>
  <si>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</si>
  <si>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</si>
  <si>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</si>
  <si>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</si>
  <si>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</si>
  <si>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</si>
  <si>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</si>
  <si>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</si>
  <si>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</si>
  <si>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</si>
  <si>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</si>
  <si>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</si>
  <si>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</si>
  <si>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</si>
  <si>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</si>
  <si>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</si>
  <si>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</si>
  <si>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</si>
  <si>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</si>
  <si>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</si>
  <si>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</si>
  <si>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</si>
  <si>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</si>
  <si>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</si>
  <si>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</si>
  <si>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</si>
  <si>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</si>
  <si>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</si>
  <si>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</si>
  <si>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</si>
  <si>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</si>
  <si>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</si>
  <si>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</si>
  <si>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</si>
  <si>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</si>
  <si>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</si>
  <si>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</si>
  <si>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</si>
  <si>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</si>
  <si>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</si>
  <si>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</si>
  <si>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</si>
  <si>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</si>
  <si>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</si>
  <si>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</si>
  <si>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</si>
  <si>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</si>
  <si>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</si>
  <si>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</si>
  <si>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</si>
  <si>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</si>
  <si>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</si>
  <si>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</si>
  <si>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</si>
  <si>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</si>
  <si>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</si>
  <si>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</si>
  <si>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</si>
  <si>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</si>
  <si>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</si>
  <si>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</si>
  <si>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</si>
  <si>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</si>
  <si>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</si>
  <si>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</si>
  <si>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</si>
  <si>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</si>
  <si>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</si>
  <si>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</si>
  <si>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</si>
  <si>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</si>
  <si>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</si>
  <si>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</si>
  <si>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</si>
  <si>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</si>
  <si>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</si>
  <si>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</si>
  <si>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</si>
  <si>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</si>
  <si>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</si>
  <si>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</si>
  <si>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</si>
  <si>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</si>
  <si>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</si>
  <si>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</si>
  <si>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</si>
  <si>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</si>
  <si>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</si>
  <si>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</si>
  <si>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</si>
  <si>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</si>
  <si>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</si>
  <si>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</si>
  <si>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</si>
  <si>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</si>
  <si>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</si>
  <si>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</si>
  <si>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</si>
  <si>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</si>
  <si>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</si>
  <si>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</si>
  <si>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</si>
  <si>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</si>
  <si>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</si>
  <si>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</si>
  <si>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</si>
  <si>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</si>
  <si>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</si>
  <si>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</si>
  <si>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</si>
  <si>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</si>
  <si>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</si>
  <si>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</si>
  <si>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</si>
  <si>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</si>
  <si>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</si>
  <si>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</si>
  <si>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</si>
  <si>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</si>
  <si>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</si>
  <si>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</si>
  <si>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</si>
  <si>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</si>
  <si>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</si>
  <si>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</si>
  <si>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</si>
  <si>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</si>
  <si>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</si>
  <si>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</si>
  <si>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</si>
  <si>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</si>
  <si>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</si>
  <si>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</si>
  <si>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</si>
  <si>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</si>
  <si>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</si>
  <si>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</si>
  <si>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</si>
  <si>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</si>
  <si>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</si>
  <si>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</si>
  <si>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</si>
  <si>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</si>
  <si>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</si>
  <si>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</si>
  <si>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</si>
  <si>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</si>
  <si>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</si>
  <si>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</si>
  <si>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</si>
  <si>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</si>
  <si>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</si>
  <si>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</si>
  <si>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</si>
  <si>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</si>
  <si>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</si>
  <si>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</si>
  <si>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</si>
  <si>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</si>
  <si>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</si>
  <si>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</si>
  <si>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</si>
  <si>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</si>
  <si>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</si>
  <si>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</si>
  <si>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</si>
  <si>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</si>
  <si>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</si>
  <si>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</si>
  <si>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</si>
  <si>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</si>
  <si>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</si>
  <si>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</si>
  <si>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</si>
  <si>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</si>
  <si>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</si>
  <si>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</si>
  <si>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</si>
  <si>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</si>
  <si>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</si>
  <si>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</si>
  <si>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</si>
  <si>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</si>
  <si>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</si>
  <si>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</si>
  <si>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</si>
  <si>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</si>
  <si>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</si>
  <si>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</si>
  <si>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</si>
  <si>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</si>
  <si>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</si>
  <si>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</si>
  <si>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</si>
  <si>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</si>
  <si>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</si>
  <si>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</si>
  <si>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</si>
  <si>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</si>
  <si>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</si>
  <si>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</si>
  <si>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</si>
  <si>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</si>
  <si>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</si>
  <si>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</si>
  <si>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</si>
  <si>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</si>
  <si>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</si>
  <si>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</si>
  <si>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</si>
  <si>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</si>
  <si>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</si>
  <si>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</si>
  <si>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</si>
  <si>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</si>
  <si>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</si>
  <si>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</si>
  <si>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</si>
  <si>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</si>
  <si>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</si>
  <si>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</si>
  <si>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</si>
  <si>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</si>
  <si>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</si>
  <si>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</si>
  <si>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</si>
  <si>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</si>
  <si>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</si>
  <si>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</si>
  <si>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</si>
  <si>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</si>
  <si>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</si>
  <si>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</si>
  <si>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</si>
  <si>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</si>
  <si>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</si>
  <si>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</si>
  <si>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</si>
  <si>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</si>
  <si>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</si>
  <si>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</si>
  <si>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</si>
  <si>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</si>
  <si>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</si>
  <si>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</si>
  <si>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</si>
  <si>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</si>
  <si>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</si>
  <si>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</si>
  <si>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</si>
  <si>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</si>
  <si>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</si>
  <si>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</si>
  <si>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</si>
  <si>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</si>
  <si>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</si>
  <si>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</si>
  <si>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</si>
  <si>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</si>
  <si>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</si>
  <si>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</si>
  <si>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</si>
  <si>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</si>
  <si>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</si>
  <si>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</si>
  <si>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</si>
  <si>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</si>
  <si>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</si>
  <si>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</si>
  <si>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</si>
  <si>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</si>
  <si>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</si>
  <si>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</si>
  <si>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</si>
  <si>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</si>
  <si>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</si>
  <si>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</si>
  <si>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</si>
  <si>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</si>
  <si>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</si>
  <si>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</si>
  <si>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</si>
  <si>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</si>
  <si>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</si>
  <si>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</si>
  <si>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</si>
  <si>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</si>
  <si>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</si>
  <si>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</si>
  <si>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</si>
  <si>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</si>
  <si>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</si>
  <si>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</si>
  <si>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</si>
  <si>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</si>
  <si>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</si>
  <si>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</si>
  <si>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</si>
  <si>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</si>
  <si>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</si>
  <si>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</si>
  <si>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</si>
  <si>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</si>
  <si>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</si>
  <si>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</si>
  <si>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</si>
  <si>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</si>
  <si>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</si>
  <si>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</si>
  <si>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</si>
  <si>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</si>
  <si>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</si>
  <si>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</si>
  <si>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</si>
  <si>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</si>
  <si>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</si>
  <si>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</si>
  <si>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</si>
  <si>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</si>
  <si>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</si>
  <si>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</si>
  <si>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</si>
  <si>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</si>
  <si>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</si>
  <si>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</si>
  <si>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</si>
  <si>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</si>
  <si>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</si>
  <si>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</si>
  <si>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</si>
  <si>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</si>
  <si>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</si>
  <si>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</si>
  <si>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</si>
  <si>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</si>
  <si>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</si>
  <si>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</si>
  <si>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</si>
  <si>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</si>
  <si>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</si>
  <si>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</si>
  <si>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</si>
  <si>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</si>
  <si>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</si>
  <si>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</si>
  <si>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</si>
  <si>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</si>
  <si>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</si>
  <si>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</si>
  <si>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</si>
  <si>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</si>
  <si>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</si>
  <si>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</si>
  <si>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</si>
  <si>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</si>
  <si>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</si>
  <si>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</si>
  <si>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</si>
  <si>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</si>
  <si>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 xml:space="preserve">Котельное оборудование BAXI </t>
  </si>
  <si>
    <t>RWH-1110-050100</t>
  </si>
  <si>
    <t>RWH-1110-050150</t>
  </si>
  <si>
    <t>RWH-1110-050190</t>
  </si>
  <si>
    <t>RWH-1210-050080</t>
  </si>
  <si>
    <t>RWH-1210-050100</t>
  </si>
  <si>
    <t>RWH-1210-050150</t>
  </si>
  <si>
    <t>RWH-1210-050190</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</si>
  <si>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</si>
  <si>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</si>
  <si>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</si>
  <si>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</si>
  <si>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</si>
  <si>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</si>
  <si>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</si>
  <si>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</si>
  <si>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</si>
  <si>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</si>
  <si>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</si>
  <si>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</si>
  <si>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</si>
  <si>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</si>
  <si>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</si>
  <si>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</si>
  <si>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</si>
  <si>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</si>
  <si>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</si>
  <si>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</si>
  <si>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</si>
  <si>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</si>
  <si>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</si>
  <si>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</si>
  <si>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</si>
  <si>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</si>
  <si>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</si>
  <si>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</si>
  <si>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</si>
  <si>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</si>
  <si>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</si>
  <si>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</si>
  <si>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</si>
  <si>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</si>
  <si>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</si>
  <si>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</si>
  <si>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</si>
  <si>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</si>
  <si>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</si>
  <si>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</si>
  <si>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</si>
  <si>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</si>
  <si>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</si>
  <si>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</si>
  <si>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</si>
  <si>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</si>
  <si>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</si>
  <si>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</si>
  <si>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</si>
  <si>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</si>
  <si>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</si>
  <si>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</si>
  <si>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</si>
  <si>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</si>
  <si>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</si>
  <si>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</si>
  <si>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</si>
  <si>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</si>
  <si>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</si>
  <si>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</si>
  <si>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</si>
  <si>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</si>
  <si>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</si>
  <si>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</si>
  <si>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</si>
  <si>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</si>
  <si>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</si>
  <si>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</si>
  <si>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</si>
  <si>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</si>
  <si>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</si>
  <si>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</si>
  <si>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</si>
  <si>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</si>
  <si>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</si>
  <si>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</si>
  <si>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</si>
  <si>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</si>
  <si>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</si>
  <si>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</si>
  <si>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</si>
  <si>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</si>
  <si>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</si>
  <si>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</si>
  <si>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</si>
  <si>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</si>
  <si>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</si>
  <si>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</si>
  <si>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</si>
  <si>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</si>
  <si>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</si>
  <si>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</si>
  <si>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</si>
  <si>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</si>
  <si>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</si>
  <si>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</si>
  <si>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</si>
  <si>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</si>
  <si>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</si>
  <si>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</si>
  <si>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</si>
  <si>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</si>
  <si>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</si>
  <si>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</si>
  <si>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</si>
  <si>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</si>
  <si>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</si>
  <si>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</si>
  <si>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</si>
  <si>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</si>
  <si>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</si>
  <si>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</si>
  <si>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</si>
  <si>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</si>
  <si>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</si>
  <si>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</si>
  <si>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</si>
  <si>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</si>
  <si>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</si>
  <si>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</si>
  <si>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</si>
  <si>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</si>
  <si>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</si>
  <si>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</si>
  <si>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</si>
  <si>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</si>
  <si>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</si>
  <si>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</si>
  <si>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</si>
  <si>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</si>
  <si>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</si>
  <si>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</si>
  <si>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</si>
  <si>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</si>
  <si>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</si>
  <si>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</si>
  <si>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</si>
  <si>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</si>
  <si>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</si>
  <si>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</si>
  <si>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</si>
  <si>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</si>
  <si>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</si>
  <si>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</si>
  <si>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</si>
  <si>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</si>
  <si>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</si>
  <si>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</si>
  <si>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</si>
  <si>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</si>
  <si>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</si>
  <si>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</si>
  <si>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</si>
  <si>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</si>
  <si>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</si>
  <si>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</si>
  <si>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</si>
  <si>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</si>
  <si>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</si>
  <si>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</si>
  <si>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</si>
  <si>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</si>
  <si>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</si>
  <si>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</si>
  <si>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</si>
  <si>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</si>
  <si>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</si>
  <si>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</si>
  <si>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</si>
  <si>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</si>
  <si>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</si>
  <si>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</si>
  <si>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</si>
  <si>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</si>
  <si>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</si>
  <si>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</si>
  <si>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</si>
  <si>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</si>
  <si>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</si>
  <si>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</si>
  <si>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</si>
  <si>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</si>
  <si>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</si>
  <si>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</si>
  <si>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</si>
  <si>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</si>
  <si>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</si>
  <si>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</si>
  <si>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</si>
  <si>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</si>
  <si>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</si>
  <si>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</si>
  <si>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</si>
  <si>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</si>
  <si>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</si>
  <si>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</si>
  <si>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</si>
  <si>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</si>
  <si>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</si>
  <si>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</si>
  <si>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</si>
  <si>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</si>
  <si>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</si>
  <si>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</si>
  <si>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</si>
  <si>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</si>
  <si>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</si>
  <si>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</si>
  <si>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</si>
  <si>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</si>
  <si>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</si>
  <si>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</si>
  <si>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</si>
  <si>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</si>
  <si>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</si>
  <si>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</si>
  <si>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</si>
  <si>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</si>
  <si>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</si>
  <si>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</si>
  <si>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</si>
  <si>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</si>
  <si>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</si>
  <si>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</si>
  <si>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</si>
  <si>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</si>
  <si>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</si>
  <si>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</si>
  <si>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</si>
  <si>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</si>
  <si>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</si>
  <si>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</si>
  <si>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</si>
  <si>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</si>
  <si>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</si>
  <si>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</si>
  <si>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</si>
  <si>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</si>
  <si>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</si>
  <si>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</si>
  <si>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</si>
  <si>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</si>
  <si>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</si>
  <si>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</si>
  <si>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</si>
  <si>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</si>
  <si>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</si>
  <si>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</si>
  <si>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</si>
  <si>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</si>
  <si>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</si>
  <si>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</si>
  <si>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</si>
  <si>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</si>
  <si>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</si>
  <si>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</si>
  <si>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</si>
  <si>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</si>
  <si>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</si>
  <si>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</si>
  <si>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</si>
  <si>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</si>
  <si>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</si>
  <si>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</si>
  <si>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</si>
  <si>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</si>
  <si>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</si>
  <si>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</si>
  <si>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</si>
  <si>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</si>
  <si>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</si>
  <si>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</si>
  <si>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</si>
  <si>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</si>
  <si>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</si>
  <si>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</si>
  <si>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</si>
  <si>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</si>
  <si>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</si>
  <si>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</si>
  <si>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</si>
  <si>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</si>
  <si>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</si>
  <si>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</si>
  <si>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</si>
  <si>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</si>
  <si>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</si>
  <si>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</si>
  <si>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</si>
  <si>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</si>
  <si>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</si>
  <si>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</si>
  <si>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</si>
  <si>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</si>
  <si>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</si>
  <si>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</si>
  <si>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</si>
  <si>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</si>
  <si>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</si>
  <si>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</si>
  <si>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</si>
  <si>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</si>
  <si>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</si>
  <si>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</si>
  <si>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</si>
  <si>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</si>
  <si>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</si>
  <si>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</si>
  <si>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</si>
  <si>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</si>
  <si>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</si>
  <si>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</si>
  <si>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</si>
  <si>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</si>
  <si>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</si>
  <si>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</si>
  <si>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</si>
  <si>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</si>
  <si>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</si>
  <si>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</si>
  <si>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</si>
  <si>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</si>
  <si>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</si>
  <si>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</si>
  <si>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</si>
  <si>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</si>
  <si>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</si>
  <si>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</si>
  <si>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</si>
  <si>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</si>
  <si>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</si>
  <si>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</si>
  <si>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</si>
  <si>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</si>
  <si>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</si>
  <si>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</si>
  <si>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</si>
  <si>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</si>
  <si>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</si>
  <si>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</si>
  <si>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</si>
  <si>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</si>
  <si>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RMS-3210-000002</t>
  </si>
  <si>
    <t>RMS-3210-000003</t>
  </si>
  <si>
    <t>RMS-3210-000004</t>
  </si>
  <si>
    <t>RMS-3210-000005</t>
  </si>
  <si>
    <t>RMS-3210-000006</t>
  </si>
  <si>
    <t>RMS-3210-000007</t>
  </si>
  <si>
    <t>RMS-3210-000008</t>
  </si>
  <si>
    <t>RMS-3210-000009</t>
  </si>
  <si>
    <t>RMS-3210-000010</t>
  </si>
  <si>
    <t>RMS-3210-000011</t>
  </si>
  <si>
    <t>RMS-3210-000012</t>
  </si>
  <si>
    <t>RMS-1200-000002</t>
  </si>
  <si>
    <t>RMS-1200-000003</t>
  </si>
  <si>
    <t>RMS-1200-000004</t>
  </si>
  <si>
    <t>RMS-1200-000005</t>
  </si>
  <si>
    <t>RMS-1200-000006</t>
  </si>
  <si>
    <t>RMS-1200-000007</t>
  </si>
  <si>
    <t>RMS-1200-000008</t>
  </si>
  <si>
    <t>RMS-1200-000009</t>
  </si>
  <si>
    <t>RMS-1200-000010</t>
  </si>
  <si>
    <t>RMS-1200-000011</t>
  </si>
  <si>
    <t>RMS-1200-000012</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</si>
  <si>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</si>
  <si>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</si>
  <si>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</si>
  <si>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</si>
  <si>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</si>
  <si>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</si>
  <si>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</si>
  <si>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</si>
  <si>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</si>
  <si>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</si>
  <si>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</si>
  <si>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</si>
  <si>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</si>
  <si>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</si>
  <si>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</si>
  <si>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</si>
  <si>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</si>
  <si>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</si>
  <si>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</si>
  <si>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</si>
  <si>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</si>
  <si>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</si>
  <si>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RMS-3201-000002</t>
  </si>
  <si>
    <t>RMS-3201-000003</t>
  </si>
  <si>
    <t>RMS-3201-000004</t>
  </si>
  <si>
    <t>RMS-3201-000005</t>
  </si>
  <si>
    <t>RMS-3201-000006</t>
  </si>
  <si>
    <t>RMS-3201-000007</t>
  </si>
  <si>
    <t>RMS-3201-000008</t>
  </si>
  <si>
    <t>RMS-3201-000009</t>
  </si>
  <si>
    <t>RMS-3201-000010</t>
  </si>
  <si>
    <t>RMS-3201-000011</t>
  </si>
  <si>
    <t>RMS-3201-000012</t>
  </si>
  <si>
    <t>RMS-4401-000002</t>
  </si>
  <si>
    <t>RMS-4401-000003</t>
  </si>
  <si>
    <t>RMS-4401-000004</t>
  </si>
  <si>
    <t>RMS-4401-000005</t>
  </si>
  <si>
    <t>RMS-4401-000006</t>
  </si>
  <si>
    <t>RMS-4401-000007</t>
  </si>
  <si>
    <t>RMS-4401-000008</t>
  </si>
  <si>
    <t>RMS-4401-000009</t>
  </si>
  <si>
    <t>RMS-4401-000010</t>
  </si>
  <si>
    <t>RMS-4401-000011</t>
  </si>
  <si>
    <t>RMS-4401-000012</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</si>
  <si>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</si>
  <si>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</si>
  <si>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</si>
  <si>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</si>
  <si>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</si>
  <si>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</si>
  <si>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</si>
  <si>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</si>
  <si>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</si>
  <si>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</si>
  <si>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</si>
  <si>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</si>
  <si>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</si>
  <si>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</si>
  <si>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</si>
  <si>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</si>
  <si>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</si>
  <si>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</si>
  <si>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</si>
  <si>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</si>
  <si>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</si>
  <si>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</si>
  <si>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</si>
  <si>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</si>
  <si>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</si>
  <si>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</si>
  <si>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</si>
  <si>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</si>
  <si>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</si>
  <si>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</si>
  <si>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</si>
  <si>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</si>
  <si>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</si>
  <si>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</si>
  <si>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</si>
  <si>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</si>
  <si>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</si>
  <si>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</si>
  <si>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</si>
  <si>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</si>
  <si>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</si>
  <si>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</si>
  <si>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</si>
  <si>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</si>
  <si>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</si>
  <si>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</si>
  <si>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</si>
  <si>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</si>
  <si>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</si>
  <si>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</si>
  <si>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</si>
  <si>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</si>
  <si>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</si>
  <si>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</si>
  <si>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</si>
  <si>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</si>
  <si>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</si>
  <si>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</si>
  <si>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</si>
  <si>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</si>
  <si>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</si>
  <si>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</si>
  <si>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</si>
  <si>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</si>
  <si>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</si>
  <si>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</si>
  <si>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</si>
  <si>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</si>
  <si>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</si>
  <si>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</si>
  <si>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</si>
  <si>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</si>
  <si>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</si>
  <si>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</si>
  <si>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</si>
  <si>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</si>
  <si>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</si>
  <si>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</si>
  <si>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</si>
  <si>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</si>
  <si>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</si>
  <si>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</si>
  <si>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</si>
  <si>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</si>
  <si>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</si>
  <si>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</si>
  <si>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</si>
  <si>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</si>
  <si>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</si>
  <si>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</si>
  <si>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</si>
  <si>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</si>
  <si>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</si>
  <si>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</si>
  <si>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</si>
  <si>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</si>
  <si>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</si>
  <si>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</si>
  <si>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</si>
  <si>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</si>
  <si>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</si>
  <si>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</si>
  <si>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</si>
  <si>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</si>
  <si>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</si>
  <si>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</si>
  <si>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</si>
  <si>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</si>
  <si>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</si>
  <si>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</si>
  <si>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</si>
  <si>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</si>
  <si>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</si>
  <si>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</si>
  <si>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</si>
  <si>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</si>
  <si>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</si>
  <si>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</si>
  <si>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</si>
  <si>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</si>
  <si>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</si>
  <si>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</si>
  <si>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</si>
  <si>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</si>
  <si>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</si>
  <si>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</si>
  <si>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</si>
  <si>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</si>
  <si>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</si>
  <si>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</si>
  <si>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</si>
  <si>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</si>
  <si>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</si>
  <si>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</si>
  <si>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</si>
  <si>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</si>
  <si>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</si>
  <si>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</si>
  <si>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</si>
  <si>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</si>
  <si>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</si>
  <si>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</si>
  <si>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</si>
  <si>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</si>
  <si>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</si>
  <si>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</si>
  <si>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</si>
  <si>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</si>
  <si>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</si>
  <si>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</si>
  <si>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</si>
  <si>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</si>
  <si>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</si>
  <si>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</si>
  <si>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</si>
  <si>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</si>
  <si>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</si>
  <si>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</si>
  <si>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</si>
  <si>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</si>
  <si>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</si>
  <si>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</si>
  <si>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</si>
  <si>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</si>
  <si>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</si>
  <si>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</si>
  <si>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</si>
  <si>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</si>
  <si>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</si>
  <si>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</si>
  <si>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</si>
  <si>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</si>
  <si>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</si>
  <si>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</si>
  <si>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</si>
  <si>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</si>
  <si>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</si>
  <si>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</si>
  <si>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</si>
  <si>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</si>
  <si>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</si>
  <si>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</si>
  <si>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</si>
  <si>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</si>
  <si>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</si>
  <si>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</si>
  <si>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</si>
  <si>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</si>
  <si>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</si>
  <si>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</si>
  <si>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</si>
  <si>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</si>
  <si>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</si>
  <si>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</si>
  <si>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</si>
  <si>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</si>
  <si>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</si>
  <si>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</si>
  <si>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</si>
  <si>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</si>
  <si>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</si>
  <si>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</si>
  <si>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</si>
  <si>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</si>
  <si>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</si>
  <si>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</si>
  <si>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</si>
  <si>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</si>
  <si>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</si>
  <si>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</si>
  <si>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</si>
  <si>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</si>
  <si>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</si>
  <si>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</si>
  <si>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</si>
  <si>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</si>
  <si>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</si>
  <si>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</si>
  <si>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</si>
  <si>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</si>
  <si>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</si>
  <si>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</si>
  <si>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</si>
  <si>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</si>
  <si>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</si>
  <si>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</si>
  <si>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</si>
  <si>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</si>
  <si>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</si>
  <si>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</si>
  <si>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</si>
  <si>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</si>
  <si>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</si>
  <si>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</si>
  <si>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</si>
  <si>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</si>
  <si>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</si>
  <si>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</si>
  <si>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</si>
  <si>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</si>
  <si>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</si>
  <si>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</si>
  <si>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</si>
  <si>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</si>
  <si>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</si>
  <si>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</si>
  <si>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</si>
  <si>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</si>
  <si>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</si>
  <si>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</si>
  <si>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</si>
  <si>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</si>
  <si>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</si>
  <si>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</si>
  <si>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</si>
  <si>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</si>
  <si>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</si>
  <si>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</si>
  <si>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</si>
  <si>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</si>
  <si>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</si>
  <si>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</si>
  <si>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</si>
  <si>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</si>
  <si>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</si>
  <si>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</si>
  <si>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</si>
  <si>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</si>
  <si>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</si>
  <si>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</si>
  <si>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</si>
  <si>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</si>
  <si>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</si>
  <si>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</si>
  <si>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</si>
  <si>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</si>
  <si>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</si>
  <si>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</si>
  <si>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</si>
  <si>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</si>
  <si>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</si>
  <si>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</si>
  <si>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</si>
  <si>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</si>
  <si>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</si>
  <si>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</si>
  <si>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</si>
  <si>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</si>
  <si>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</si>
  <si>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</si>
  <si>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</si>
  <si>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</si>
  <si>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</si>
  <si>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</si>
  <si>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</si>
  <si>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</si>
  <si>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</si>
  <si>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</si>
  <si>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</si>
  <si>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</si>
  <si>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</si>
  <si>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</si>
  <si>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</si>
  <si>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</si>
  <si>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</si>
  <si>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</si>
  <si>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</si>
  <si>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</si>
  <si>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</si>
  <si>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</si>
  <si>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</si>
  <si>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</si>
  <si>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</si>
  <si>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</si>
  <si>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</si>
  <si>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</si>
  <si>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</si>
  <si>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</si>
  <si>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</si>
  <si>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</si>
  <si>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</si>
  <si>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</si>
  <si>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</si>
  <si>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</si>
  <si>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</si>
  <si>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</si>
  <si>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</si>
  <si>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</si>
  <si>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</si>
  <si>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</si>
  <si>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</si>
  <si>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</si>
  <si>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</si>
  <si>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</si>
  <si>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</si>
  <si>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</si>
  <si>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</si>
  <si>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</si>
  <si>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</si>
  <si>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</si>
  <si>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</si>
  <si>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</si>
  <si>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</si>
  <si>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</si>
  <si>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</si>
  <si>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</si>
  <si>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</si>
  <si>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</si>
  <si>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</si>
  <si>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</si>
  <si>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</si>
  <si>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</si>
  <si>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</si>
  <si>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</si>
  <si>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</si>
  <si>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</si>
  <si>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</si>
  <si>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</si>
  <si>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</si>
  <si>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</si>
  <si>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</si>
  <si>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</si>
  <si>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</si>
  <si>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</si>
  <si>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</si>
  <si>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</si>
  <si>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</si>
  <si>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</si>
  <si>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</si>
  <si>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</si>
  <si>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</si>
  <si>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</si>
  <si>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</si>
  <si>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</si>
  <si>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</si>
  <si>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</si>
  <si>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</si>
  <si>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</si>
  <si>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</si>
  <si>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</si>
  <si>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</si>
  <si>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</si>
  <si>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</si>
  <si>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</si>
  <si>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</si>
  <si>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</si>
  <si>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</si>
  <si>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</si>
  <si>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</si>
  <si>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</si>
  <si>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</si>
  <si>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</si>
  <si>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</si>
  <si>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</si>
  <si>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</si>
  <si>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</si>
  <si>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</si>
  <si>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</si>
  <si>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</si>
  <si>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</si>
  <si>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</si>
  <si>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</si>
  <si>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</si>
  <si>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</si>
  <si>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</si>
  <si>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</si>
  <si>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</si>
  <si>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</si>
  <si>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</si>
  <si>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</si>
  <si>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</si>
  <si>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</si>
  <si>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</si>
  <si>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</si>
  <si>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</si>
  <si>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</si>
  <si>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</si>
  <si>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</si>
  <si>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</si>
  <si>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</si>
  <si>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</si>
  <si>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</si>
  <si>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</si>
  <si>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</si>
  <si>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</si>
  <si>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</si>
  <si>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</si>
  <si>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</si>
  <si>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</si>
  <si>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</si>
  <si>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</si>
  <si>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</si>
  <si>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</si>
  <si>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</si>
  <si>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</si>
  <si>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</si>
  <si>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</si>
  <si>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</si>
  <si>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</si>
  <si>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</si>
  <si>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</si>
  <si>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</si>
  <si>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</si>
  <si>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</si>
  <si>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</si>
  <si>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</si>
  <si>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</si>
  <si>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</si>
  <si>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</si>
  <si>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</si>
  <si>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</si>
  <si>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</si>
  <si>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</si>
  <si>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</si>
  <si>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</si>
  <si>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</si>
  <si>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</si>
  <si>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</si>
  <si>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</si>
  <si>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</si>
  <si>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</si>
  <si>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</si>
  <si>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</si>
  <si>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</si>
  <si>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</si>
  <si>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</si>
  <si>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</si>
  <si>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</si>
  <si>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</si>
  <si>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</si>
  <si>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</si>
  <si>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</si>
  <si>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</si>
  <si>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</si>
  <si>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</si>
  <si>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</si>
  <si>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</si>
  <si>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</si>
  <si>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</si>
  <si>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</si>
  <si>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</si>
  <si>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</si>
  <si>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</si>
  <si>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</si>
  <si>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</si>
  <si>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</si>
  <si>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</si>
  <si>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</si>
  <si>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</si>
  <si>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</si>
  <si>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</si>
  <si>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</si>
  <si>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</si>
  <si>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</si>
  <si>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</si>
  <si>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</si>
  <si>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</si>
  <si>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</si>
  <si>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</si>
  <si>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</si>
  <si>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</si>
  <si>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</si>
  <si>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</si>
  <si>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</si>
  <si>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</si>
  <si>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</si>
  <si>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</si>
  <si>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</si>
  <si>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</si>
  <si>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</si>
  <si>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</si>
  <si>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</si>
  <si>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</si>
  <si>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</si>
  <si>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</si>
  <si>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</si>
  <si>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</si>
  <si>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</si>
  <si>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</si>
  <si>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</si>
  <si>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</si>
  <si>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</si>
  <si>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</si>
  <si>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</si>
  <si>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</si>
  <si>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</si>
  <si>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</si>
  <si>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</si>
  <si>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</si>
  <si>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</si>
  <si>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</si>
  <si>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</si>
  <si>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</si>
  <si>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</si>
  <si>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</si>
  <si>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</si>
  <si>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</si>
  <si>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</si>
  <si>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</si>
  <si>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</si>
  <si>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</si>
  <si>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</si>
  <si>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</si>
  <si>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</si>
  <si>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</si>
  <si>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</si>
  <si>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</si>
  <si>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</si>
  <si>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</si>
  <si>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</si>
  <si>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</si>
  <si>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</si>
  <si>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</si>
  <si>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</si>
  <si>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</si>
  <si>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</si>
  <si>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</si>
  <si>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</si>
  <si>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</si>
  <si>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</si>
  <si>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</si>
  <si>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</si>
  <si>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</si>
  <si>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</si>
  <si>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</si>
  <si>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</si>
  <si>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</si>
  <si>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</si>
  <si>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</si>
  <si>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</si>
  <si>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</si>
  <si>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</si>
  <si>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</si>
  <si>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</si>
  <si>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</si>
  <si>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</si>
  <si>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</si>
  <si>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</si>
  <si>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</si>
  <si>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</si>
  <si>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</si>
  <si>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</si>
  <si>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</si>
  <si>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</si>
  <si>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</si>
  <si>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</si>
  <si>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</si>
  <si>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</si>
  <si>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</si>
  <si>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</si>
  <si>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</si>
  <si>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</si>
  <si>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</si>
  <si>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</si>
  <si>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</si>
  <si>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RWH-1110-000150</t>
  </si>
  <si>
    <t>RWH-1110-000190</t>
  </si>
  <si>
    <t>RWH-1210-000080</t>
  </si>
  <si>
    <t>RWH-1210-000100</t>
  </si>
  <si>
    <t>RWH-1210-000150</t>
  </si>
  <si>
    <t>RWH-1210-000190</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</si>
  <si>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</si>
  <si>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</si>
  <si>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</si>
  <si>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</si>
  <si>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</si>
  <si>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</si>
  <si>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</si>
  <si>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</si>
  <si>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</si>
  <si>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</si>
  <si>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</si>
  <si>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</si>
  <si>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</si>
  <si>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</si>
  <si>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</si>
  <si>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</si>
  <si>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</si>
  <si>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</si>
  <si>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</si>
  <si>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</si>
  <si>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</si>
  <si>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</si>
  <si>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</si>
  <si>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</si>
  <si>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</si>
  <si>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</si>
  <si>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</si>
  <si>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</si>
  <si>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</si>
  <si>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</si>
  <si>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</si>
  <si>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</si>
  <si>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RDG-0015-005008</t>
  </si>
  <si>
    <t>до 163</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</si>
  <si>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</si>
  <si>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</si>
  <si>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</si>
  <si>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</si>
  <si>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</si>
  <si>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</si>
  <si>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</si>
  <si>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</si>
  <si>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</si>
  <si>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</si>
  <si>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</si>
  <si>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</si>
  <si>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</si>
  <si>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</si>
  <si>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</si>
  <si>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</si>
  <si>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</si>
  <si>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</si>
  <si>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</si>
  <si>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</si>
  <si>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</si>
  <si>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</si>
  <si>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</si>
  <si>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</si>
  <si>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</si>
  <si>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</si>
  <si>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</si>
  <si>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</si>
  <si>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RDG-0003-012501</t>
  </si>
  <si>
    <t>RDG-0002-012501</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</si>
  <si>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</si>
  <si>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</si>
  <si>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</si>
  <si>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</si>
  <si>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</si>
  <si>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</si>
  <si>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</si>
  <si>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</si>
  <si>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</si>
  <si>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</si>
  <si>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</si>
  <si>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</si>
  <si>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</si>
  <si>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</si>
  <si>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</si>
  <si>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</si>
  <si>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</si>
  <si>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</si>
  <si>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</si>
  <si>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</si>
  <si>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</si>
  <si>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</si>
  <si>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</si>
  <si>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</si>
  <si>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</si>
  <si>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</si>
  <si>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</si>
  <si>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</si>
  <si>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</si>
  <si>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</si>
  <si>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</si>
  <si>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</si>
  <si>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</si>
  <si>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</si>
  <si>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</si>
  <si>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</si>
  <si>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</si>
  <si>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</si>
  <si>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</si>
  <si>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</si>
  <si>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</si>
  <si>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</si>
  <si>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</si>
  <si>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</si>
  <si>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</si>
  <si>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</si>
  <si>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</si>
  <si>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</si>
  <si>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</si>
  <si>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</si>
  <si>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</si>
  <si>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</si>
  <si>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</si>
  <si>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</si>
  <si>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</si>
  <si>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</si>
  <si>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</si>
  <si>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</si>
  <si>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</si>
  <si>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</si>
  <si>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</si>
  <si>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</si>
  <si>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</si>
  <si>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</si>
  <si>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</si>
  <si>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</si>
  <si>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</si>
  <si>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</si>
  <si>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</si>
  <si>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</si>
  <si>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</si>
  <si>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</si>
  <si>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</si>
  <si>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</si>
  <si>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</si>
  <si>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</si>
  <si>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</si>
  <si>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</si>
  <si>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</si>
  <si>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</si>
  <si>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</si>
  <si>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</si>
  <si>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</si>
  <si>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</si>
  <si>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</si>
  <si>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</si>
  <si>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</si>
  <si>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</si>
  <si>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</si>
  <si>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</si>
  <si>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</si>
  <si>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</si>
  <si>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</si>
  <si>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</si>
  <si>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</si>
  <si>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</si>
  <si>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</si>
  <si>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</si>
  <si>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</si>
  <si>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</si>
  <si>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</si>
  <si>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</si>
  <si>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</si>
  <si>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</si>
  <si>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</si>
  <si>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</si>
  <si>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</si>
  <si>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</si>
  <si>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</si>
  <si>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</si>
  <si>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</si>
  <si>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</si>
  <si>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</si>
  <si>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</si>
  <si>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</si>
  <si>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</si>
  <si>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</si>
  <si>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</si>
  <si>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</si>
  <si>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</si>
  <si>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</si>
  <si>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</si>
  <si>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</si>
  <si>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</si>
  <si>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</si>
  <si>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</si>
  <si>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</si>
  <si>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</si>
  <si>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</si>
  <si>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</si>
  <si>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</si>
  <si>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</si>
  <si>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</si>
  <si>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</si>
  <si>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</si>
  <si>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</si>
  <si>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</si>
  <si>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</si>
  <si>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</si>
  <si>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</si>
  <si>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</si>
  <si>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</si>
  <si>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</si>
  <si>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</si>
  <si>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</si>
  <si>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</si>
  <si>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</si>
  <si>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</si>
  <si>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</si>
  <si>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</si>
  <si>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</si>
  <si>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</si>
  <si>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</si>
  <si>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</si>
  <si>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</si>
  <si>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</si>
  <si>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</si>
  <si>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</si>
  <si>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</si>
  <si>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</si>
  <si>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</si>
  <si>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</si>
  <si>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</si>
  <si>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</si>
  <si>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</si>
  <si>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</si>
  <si>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</si>
  <si>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</si>
  <si>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</si>
  <si>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</si>
  <si>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</si>
  <si>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</si>
  <si>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</si>
  <si>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</si>
  <si>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</si>
  <si>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</si>
  <si>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</si>
  <si>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</si>
  <si>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</si>
  <si>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</si>
  <si>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</si>
  <si>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</si>
  <si>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</si>
  <si>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</si>
  <si>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</si>
  <si>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</si>
  <si>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</si>
  <si>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</si>
  <si>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</si>
  <si>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</si>
  <si>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</si>
  <si>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</si>
  <si>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</si>
  <si>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</si>
  <si>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</si>
  <si>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</si>
  <si>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</si>
  <si>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</si>
  <si>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</si>
  <si>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</si>
  <si>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</si>
  <si>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</si>
  <si>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</si>
  <si>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</si>
  <si>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</si>
  <si>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</si>
  <si>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</si>
  <si>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</si>
  <si>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</si>
  <si>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</si>
  <si>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</si>
  <si>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</si>
  <si>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</si>
  <si>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</si>
  <si>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</si>
  <si>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</si>
  <si>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</si>
  <si>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</si>
  <si>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</si>
  <si>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</si>
  <si>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</si>
  <si>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</si>
  <si>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</si>
  <si>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</si>
  <si>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</si>
  <si>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</si>
  <si>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</si>
  <si>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</si>
  <si>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</si>
  <si>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</si>
  <si>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</si>
  <si>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</si>
  <si>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</si>
  <si>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</si>
  <si>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</si>
  <si>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</si>
  <si>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</si>
  <si>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</si>
  <si>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</si>
  <si>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</si>
  <si>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</si>
  <si>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</si>
  <si>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</si>
  <si>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</si>
  <si>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</si>
  <si>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</si>
  <si>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</si>
  <si>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</si>
  <si>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</si>
  <si>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</si>
  <si>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</si>
  <si>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</si>
  <si>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</si>
  <si>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</si>
  <si>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</si>
  <si>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</si>
  <si>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</si>
  <si>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</si>
  <si>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</si>
  <si>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</si>
  <si>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</si>
  <si>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</si>
  <si>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</si>
  <si>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</si>
  <si>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</si>
  <si>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</si>
  <si>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</si>
  <si>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</si>
  <si>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</si>
  <si>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</si>
  <si>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</si>
  <si>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</si>
  <si>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</si>
  <si>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</si>
  <si>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</si>
  <si>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</si>
  <si>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</si>
  <si>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</si>
  <si>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</si>
  <si>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</si>
  <si>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</si>
  <si>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</si>
  <si>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</si>
  <si>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</si>
  <si>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</si>
  <si>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</si>
  <si>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</si>
  <si>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</si>
  <si>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</si>
  <si>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</si>
  <si>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</si>
  <si>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</si>
  <si>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</si>
  <si>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</si>
  <si>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</si>
  <si>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</si>
  <si>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</si>
  <si>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</si>
  <si>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</si>
  <si>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</si>
  <si>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</si>
  <si>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</si>
  <si>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</si>
  <si>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</si>
  <si>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</si>
  <si>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</si>
  <si>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</si>
  <si>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</si>
  <si>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</si>
  <si>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</si>
  <si>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</si>
  <si>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</si>
  <si>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</si>
  <si>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</si>
  <si>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</si>
  <si>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</si>
  <si>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</si>
  <si>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</si>
  <si>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</si>
  <si>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</si>
  <si>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</si>
  <si>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</si>
  <si>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</si>
  <si>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</si>
  <si>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</si>
  <si>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</si>
  <si>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</si>
  <si>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</si>
  <si>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</si>
  <si>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</si>
  <si>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</si>
  <si>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</si>
  <si>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</si>
  <si>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</si>
  <si>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</si>
  <si>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</si>
  <si>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</si>
  <si>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</si>
  <si>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</si>
  <si>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</si>
  <si>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</si>
  <si>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</si>
  <si>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</si>
  <si>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</si>
  <si>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</si>
  <si>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</si>
  <si>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</si>
  <si>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</si>
  <si>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</si>
  <si>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</si>
  <si>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</si>
  <si>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</si>
  <si>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</si>
  <si>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</si>
  <si>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</si>
  <si>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</si>
  <si>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</si>
  <si>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</si>
  <si>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</si>
  <si>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</si>
  <si>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</si>
  <si>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</si>
  <si>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</si>
  <si>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</si>
  <si>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</si>
  <si>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</si>
  <si>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</si>
  <si>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</si>
  <si>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</si>
  <si>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</si>
  <si>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</si>
  <si>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</si>
  <si>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</si>
  <si>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</si>
  <si>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</si>
  <si>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</si>
  <si>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</si>
  <si>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</si>
  <si>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</si>
  <si>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</si>
  <si>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</si>
  <si>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</si>
  <si>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</si>
  <si>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</si>
  <si>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</si>
  <si>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</si>
  <si>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</si>
  <si>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</si>
  <si>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</si>
  <si>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</si>
  <si>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</si>
  <si>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</si>
  <si>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</si>
  <si>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</si>
  <si>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</si>
  <si>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</si>
  <si>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</si>
  <si>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</si>
  <si>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</si>
  <si>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</si>
  <si>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</si>
  <si>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</si>
  <si>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</si>
  <si>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</si>
  <si>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</si>
  <si>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</si>
  <si>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</si>
  <si>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</si>
  <si>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</si>
  <si>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</si>
  <si>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</si>
  <si>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</si>
  <si>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</si>
  <si>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</si>
  <si>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</si>
  <si>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</si>
  <si>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</si>
  <si>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</si>
  <si>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</si>
  <si>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</si>
  <si>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</si>
  <si>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</si>
  <si>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</si>
  <si>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</si>
  <si>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</si>
  <si>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</si>
  <si>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</si>
  <si>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</si>
  <si>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</si>
  <si>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</si>
  <si>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</si>
  <si>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</si>
  <si>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</si>
  <si>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</si>
  <si>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</si>
  <si>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</si>
  <si>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</si>
  <si>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</si>
  <si>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</si>
  <si>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</si>
  <si>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</si>
  <si>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</si>
  <si>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</si>
  <si>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</si>
  <si>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</si>
  <si>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</si>
  <si>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</si>
  <si>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</si>
  <si>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</si>
  <si>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</si>
  <si>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</si>
  <si>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</si>
  <si>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</si>
  <si>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</si>
  <si>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</si>
  <si>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</si>
  <si>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</si>
  <si>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</si>
  <si>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</si>
  <si>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</si>
  <si>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</si>
  <si>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</si>
  <si>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</si>
  <si>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</si>
  <si>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</si>
  <si>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</si>
  <si>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</si>
  <si>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</si>
  <si>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</si>
  <si>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</si>
  <si>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</si>
  <si>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</si>
  <si>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</si>
  <si>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</si>
  <si>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</si>
  <si>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</si>
  <si>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</si>
  <si>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</si>
  <si>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</si>
  <si>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</si>
  <si>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</si>
  <si>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</si>
  <si>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</si>
  <si>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</si>
  <si>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</si>
  <si>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</si>
  <si>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</si>
  <si>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</si>
  <si>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</si>
  <si>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</si>
  <si>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</si>
  <si>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</si>
  <si>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</si>
  <si>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</si>
  <si>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</si>
  <si>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</si>
  <si>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</si>
  <si>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</si>
  <si>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</si>
  <si>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</si>
  <si>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</si>
  <si>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</si>
  <si>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</si>
  <si>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</si>
  <si>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</si>
  <si>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</si>
  <si>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</si>
  <si>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</si>
  <si>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</si>
  <si>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</si>
  <si>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</si>
  <si>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</si>
  <si>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</si>
  <si>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</si>
  <si>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</si>
  <si>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</si>
  <si>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</si>
  <si>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</si>
  <si>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</si>
  <si>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</si>
  <si>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</si>
  <si>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</si>
  <si>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</si>
  <si>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</si>
  <si>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</si>
  <si>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</si>
  <si>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</si>
  <si>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</si>
  <si>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</si>
  <si>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RCP-0030-25100180</t>
  </si>
  <si>
    <t>RCP-0030-25120180</t>
  </si>
  <si>
    <t>RCP-0030-3280180</t>
  </si>
  <si>
    <t>RCP-0030-32100180</t>
  </si>
  <si>
    <t>RCP-0030-32120180</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</si>
  <si>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</si>
  <si>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</si>
  <si>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</si>
  <si>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</si>
  <si>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</si>
  <si>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</si>
  <si>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</si>
  <si>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</si>
  <si>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</si>
  <si>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</si>
  <si>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</si>
  <si>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</si>
  <si>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</si>
  <si>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</si>
  <si>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</si>
  <si>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</si>
  <si>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</si>
  <si>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</si>
  <si>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</si>
  <si>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</si>
  <si>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</si>
  <si>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</si>
  <si>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</si>
  <si>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</si>
  <si>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</si>
  <si>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</si>
  <si>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</si>
  <si>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</si>
  <si>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</si>
  <si>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</si>
  <si>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</si>
  <si>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</si>
  <si>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</si>
  <si>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</si>
  <si>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</si>
  <si>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</si>
  <si>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</si>
  <si>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</si>
  <si>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</si>
  <si>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</si>
  <si>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</si>
  <si>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</si>
  <si>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</si>
  <si>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</si>
  <si>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</si>
  <si>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</si>
  <si>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</si>
  <si>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</si>
  <si>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</si>
  <si>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</si>
  <si>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</si>
  <si>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</si>
  <si>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</si>
  <si>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</si>
  <si>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</si>
  <si>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</si>
  <si>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</si>
  <si>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</si>
  <si>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</si>
  <si>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</si>
  <si>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</si>
  <si>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</si>
  <si>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</si>
  <si>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</si>
  <si>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</si>
  <si>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</si>
  <si>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</si>
  <si>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</si>
  <si>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</si>
  <si>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</si>
  <si>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</si>
  <si>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</si>
  <si>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</si>
  <si>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</si>
  <si>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</si>
  <si>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</si>
  <si>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</si>
  <si>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</si>
  <si>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</si>
  <si>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</si>
  <si>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</si>
  <si>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</si>
  <si>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</si>
  <si>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</si>
  <si>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</si>
  <si>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</si>
  <si>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</si>
  <si>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</si>
  <si>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</si>
  <si>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</si>
  <si>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</si>
  <si>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</si>
  <si>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</si>
  <si>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</si>
  <si>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</si>
  <si>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</si>
  <si>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</si>
  <si>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</si>
  <si>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</si>
  <si>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</si>
  <si>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</si>
  <si>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</si>
  <si>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</si>
  <si>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</si>
  <si>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</si>
  <si>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</si>
  <si>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</si>
  <si>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</si>
  <si>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</si>
  <si>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</si>
  <si>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</si>
  <si>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</si>
  <si>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</si>
  <si>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</si>
  <si>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</si>
  <si>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</si>
  <si>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</si>
  <si>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</si>
  <si>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</si>
  <si>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</si>
  <si>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</si>
  <si>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</si>
  <si>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</si>
  <si>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</si>
  <si>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</si>
  <si>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</si>
  <si>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</si>
  <si>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</si>
  <si>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</si>
  <si>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</si>
  <si>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</si>
  <si>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</si>
  <si>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</si>
  <si>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</si>
  <si>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</si>
  <si>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</si>
  <si>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</si>
  <si>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</si>
  <si>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</si>
  <si>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</si>
  <si>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</si>
  <si>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</si>
  <si>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</si>
  <si>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</si>
  <si>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</si>
  <si>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</si>
  <si>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</si>
  <si>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</si>
  <si>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</si>
  <si>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</si>
  <si>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</si>
  <si>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</si>
  <si>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</si>
  <si>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</si>
  <si>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</si>
  <si>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</si>
  <si>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</si>
  <si>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</si>
  <si>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</si>
  <si>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</si>
  <si>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</si>
  <si>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</si>
  <si>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</si>
  <si>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</si>
  <si>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</si>
  <si>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</si>
  <si>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</si>
  <si>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</si>
  <si>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</si>
  <si>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</si>
  <si>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</si>
  <si>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</si>
  <si>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</si>
  <si>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</si>
  <si>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</si>
  <si>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</si>
  <si>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</si>
  <si>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</si>
  <si>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</si>
  <si>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</si>
  <si>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</si>
  <si>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</si>
  <si>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</si>
  <si>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</si>
  <si>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</si>
  <si>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</si>
  <si>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</si>
  <si>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</si>
  <si>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</si>
  <si>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</si>
  <si>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</si>
  <si>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</si>
  <si>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</si>
  <si>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</si>
  <si>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</si>
  <si>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</si>
  <si>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</si>
  <si>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</si>
  <si>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</si>
  <si>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</si>
  <si>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</si>
  <si>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</si>
  <si>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</si>
  <si>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</si>
  <si>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</si>
  <si>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</si>
  <si>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</si>
  <si>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</si>
  <si>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</si>
  <si>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</si>
  <si>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</si>
  <si>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</si>
  <si>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</si>
  <si>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</si>
  <si>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</si>
  <si>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</si>
  <si>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</si>
  <si>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</si>
  <si>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</si>
  <si>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</si>
  <si>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</si>
  <si>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</si>
  <si>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</si>
  <si>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</si>
  <si>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</si>
  <si>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</si>
  <si>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</si>
  <si>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</si>
  <si>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</si>
  <si>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</si>
  <si>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</si>
  <si>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</si>
  <si>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</si>
  <si>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</si>
  <si>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</si>
  <si>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</si>
  <si>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</si>
  <si>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</si>
  <si>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</si>
  <si>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</si>
  <si>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</si>
  <si>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</si>
  <si>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</si>
  <si>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</si>
  <si>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</si>
  <si>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</si>
  <si>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</si>
  <si>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</si>
  <si>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</si>
  <si>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</si>
  <si>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</si>
  <si>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</si>
  <si>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</si>
  <si>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</si>
  <si>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</si>
  <si>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</si>
  <si>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</si>
  <si>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</si>
  <si>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</si>
  <si>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</si>
  <si>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</si>
  <si>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</si>
  <si>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</si>
  <si>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</si>
  <si>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</si>
  <si>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</si>
  <si>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</si>
  <si>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</si>
  <si>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</si>
  <si>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</si>
  <si>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</si>
  <si>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</si>
  <si>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</si>
  <si>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</si>
  <si>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</si>
  <si>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</si>
  <si>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</si>
  <si>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</si>
  <si>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</si>
  <si>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</si>
  <si>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</si>
  <si>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</si>
  <si>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</si>
  <si>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</si>
  <si>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</si>
  <si>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</si>
  <si>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</si>
  <si>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</si>
  <si>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</si>
  <si>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</si>
  <si>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</si>
  <si>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</si>
  <si>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</si>
  <si>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</si>
  <si>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</si>
  <si>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</si>
  <si>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</si>
  <si>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</si>
  <si>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</si>
  <si>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</si>
  <si>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</si>
  <si>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</si>
  <si>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</si>
  <si>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</si>
  <si>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</si>
  <si>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</si>
  <si>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</si>
  <si>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</si>
  <si>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</si>
  <si>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</si>
  <si>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</si>
  <si>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</si>
  <si>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</si>
  <si>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</si>
  <si>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</si>
  <si>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</si>
  <si>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</si>
  <si>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</si>
  <si>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</si>
  <si>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</si>
  <si>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</si>
  <si>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</si>
  <si>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</si>
  <si>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</si>
  <si>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</si>
  <si>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</si>
  <si>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</si>
  <si>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</si>
  <si>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</si>
  <si>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</si>
  <si>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</si>
  <si>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</si>
  <si>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</si>
  <si>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</si>
  <si>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</si>
  <si>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</si>
  <si>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</si>
  <si>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</si>
  <si>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</si>
  <si>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</si>
  <si>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</si>
  <si>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</si>
  <si>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</si>
  <si>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</si>
  <si>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</si>
  <si>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</si>
  <si>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</si>
  <si>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</si>
  <si>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</si>
  <si>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</si>
  <si>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</si>
  <si>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</si>
  <si>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</si>
  <si>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</si>
  <si>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</si>
  <si>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</si>
  <si>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</si>
  <si>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</si>
  <si>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</si>
  <si>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</si>
  <si>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</si>
  <si>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</si>
  <si>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</si>
  <si>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</si>
  <si>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</si>
  <si>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</si>
  <si>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</si>
  <si>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</si>
  <si>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</si>
  <si>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</si>
  <si>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</si>
  <si>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</si>
  <si>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</si>
  <si>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</si>
  <si>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</si>
  <si>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</si>
  <si>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</si>
  <si>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</si>
  <si>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</si>
  <si>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</si>
  <si>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</si>
  <si>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</si>
  <si>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</si>
  <si>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</si>
  <si>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</si>
  <si>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</si>
  <si>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</si>
  <si>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</si>
  <si>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</si>
  <si>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</si>
  <si>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</si>
  <si>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</si>
  <si>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</si>
  <si>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</si>
  <si>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</si>
  <si>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</si>
  <si>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</si>
  <si>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</si>
  <si>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</si>
  <si>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</si>
  <si>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</si>
  <si>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</si>
  <si>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</si>
  <si>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</si>
  <si>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</si>
  <si>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</si>
  <si>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</si>
  <si>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</si>
  <si>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</si>
  <si>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</si>
  <si>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</si>
  <si>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</si>
  <si>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</si>
  <si>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</si>
  <si>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</si>
  <si>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</si>
  <si>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</si>
  <si>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</si>
  <si>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</si>
  <si>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</si>
  <si>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</si>
  <si>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</si>
  <si>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</si>
  <si>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</si>
  <si>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</si>
  <si>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</si>
  <si>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</si>
  <si>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</si>
  <si>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</si>
  <si>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</si>
  <si>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</si>
  <si>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</si>
  <si>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</si>
  <si>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</si>
  <si>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</si>
  <si>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</si>
  <si>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</si>
  <si>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</si>
  <si>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</si>
  <si>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</si>
  <si>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</si>
  <si>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</si>
  <si>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</si>
  <si>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</si>
  <si>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</si>
  <si>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</si>
  <si>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</si>
  <si>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</si>
  <si>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</si>
  <si>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</si>
  <si>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</si>
  <si>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</si>
  <si>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</si>
  <si>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</si>
  <si>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</si>
  <si>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</si>
  <si>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</si>
  <si>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</si>
  <si>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</si>
  <si>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</si>
  <si>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</si>
  <si>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</si>
  <si>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</si>
  <si>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</si>
  <si>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</si>
  <si>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</si>
  <si>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</si>
  <si>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</si>
  <si>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</si>
  <si>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</si>
  <si>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</si>
  <si>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</si>
  <si>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</si>
  <si>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</si>
  <si>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</si>
  <si>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</si>
  <si>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</si>
  <si>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</si>
  <si>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</si>
  <si>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</si>
  <si>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</si>
  <si>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</si>
  <si>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</si>
  <si>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</si>
  <si>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</si>
  <si>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</si>
  <si>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</si>
  <si>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</si>
  <si>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</si>
  <si>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</si>
  <si>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</si>
  <si>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</si>
  <si>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</si>
  <si>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</si>
  <si>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</si>
  <si>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</si>
  <si>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</si>
  <si>
    <t>ROMMER RCA-0080-100090 Отвод D 80 угол 90гр. M/F (мама/папа) (Ver. 2)</t>
  </si>
  <si>
    <t>RCA-0080-100090</t>
  </si>
  <si>
    <t>RDG-1004-002501</t>
  </si>
  <si>
    <t>Насосная группа с 3-х ходовым приводным смесителем 1  без насоса, левая</t>
  </si>
  <si>
    <t>Насосная группа с 3-х ходовым приводным смесителем 1 без насоса, универсальная в теплоизоляции</t>
  </si>
  <si>
    <t>RRA-0103-300500</t>
  </si>
  <si>
    <t>Комплект кронштейнов напольных, внутренний монтаж 11, 21, 22, 33 типы, высоты 200, 300, 500 (10 шт.)</t>
  </si>
  <si>
    <t>ROMMER PROFI Частотный циркуляционный насос EVO 32/60-180 с гайками и теплоизоляцией</t>
  </si>
  <si>
    <t>ROMMER PROFI Частотный циркуляционный насос EVO 25/40-130 с гайками и теплоизоляцией</t>
  </si>
  <si>
    <t>ROMMER PROFI Частотный циркуляционный насос EVO 25/60-130 с гайками и теплоизоляцией</t>
  </si>
  <si>
    <t>ROMMER PROFI Частотный циркуляционный насос EVO 25/40-180 с гайками и теплоизоляцией</t>
  </si>
  <si>
    <t>ROMMER PROFI Частотный циркуляционный насос EVO 32/40-180 с гайками и теплоизоляцией</t>
  </si>
  <si>
    <t>ROMMER PROFI Частотный циркуляционный насос EVO 25/60-180 с гайками и теплоизоляцией</t>
  </si>
  <si>
    <t>ROMMER PROFI Частотный циркуляционный насос EVO 25/65-180 с ШИМ, без гаек</t>
  </si>
  <si>
    <t>ROMMER PROFI Частотный циркуляционный насос EVO 25/80-180  с ШИМ, гайками и теплоизоляцией</t>
  </si>
  <si>
    <t>ROMMER PROFI Частотный циркуляционный насос EVO 25/100-180 с ШИМ, гайками и теплоизоляцией</t>
  </si>
  <si>
    <t>ROMMER PROFI Частотный циркуляционный насос EVO 25/120-180 с ШИМ, гайками и теплоизоляцией</t>
  </si>
  <si>
    <t>ROMMER PROFI Частотный циркуляционный насос EVO 32/80-180 с ШИМ, гайками и теплоизоляцией</t>
  </si>
  <si>
    <t>ROMMER PROFI Частотный циркуляционный насос EVO 32/100-180 с ШИМ, гайками и теплоизоляцией</t>
  </si>
  <si>
    <t>ROMMER PROFI Частотный циркуляционный насос EVO 32/120-180 с ШИМ, гайками и теплоизоляцией</t>
  </si>
  <si>
    <t>6,5</t>
  </si>
  <si>
    <t>52</t>
  </si>
  <si>
    <t>RCS-0001-000071</t>
  </si>
  <si>
    <t xml:space="preserve">ROMMER Устройство управления насосом EPC-17 </t>
  </si>
  <si>
    <t>Цифровой регулятор давления насоса.
Устройство запускается и останавливается в соответствии с установленными значениями давления. Есть режим -авто</t>
  </si>
  <si>
    <t>0,5-9,3</t>
  </si>
  <si>
    <r>
      <t xml:space="preserve">Высокоскоростные скваэинные насосы Rommer (Китай) </t>
    </r>
    <r>
      <rPr>
        <sz val="11"/>
        <color rgb="FFFF0000"/>
        <rFont val="Calibri"/>
        <family val="2"/>
        <charset val="204"/>
        <scheme val="minor"/>
      </rPr>
      <t>NEW!!!</t>
    </r>
  </si>
  <si>
    <r>
      <t xml:space="preserve">Сепараторы воздуха и шлама </t>
    </r>
    <r>
      <rPr>
        <sz val="11"/>
        <color rgb="FFFF0000"/>
        <rFont val="Calibri"/>
        <family val="2"/>
        <charset val="204"/>
        <scheme val="minor"/>
      </rPr>
      <t>NEW!!!</t>
    </r>
  </si>
  <si>
    <t>Высокоскоростные скважинные насосы Rommer (Китай)</t>
  </si>
  <si>
    <t>RPW-1012-350270</t>
  </si>
  <si>
    <t>RPW-1012-360295</t>
  </si>
  <si>
    <t>RPW-1012-3802135</t>
  </si>
  <si>
    <t>RPW-1012-330345</t>
  </si>
  <si>
    <t>RPW-1012-350365</t>
  </si>
  <si>
    <t>RPW-1012-360390</t>
  </si>
  <si>
    <t>RPW-1012-3703110</t>
  </si>
  <si>
    <r>
      <t>ROMMER Высококоскоростной скважинный насос RHS 2-70, кабель 50 м (3x1,2 mm</t>
    </r>
    <r>
      <rPr>
        <sz val="11"/>
        <color theme="1"/>
        <rFont val="Calibri"/>
        <family val="2"/>
        <charset val="204"/>
      </rPr>
      <t>²</t>
    </r>
    <r>
      <rPr>
        <sz val="11"/>
        <color theme="1"/>
        <rFont val="Calibri"/>
        <family val="2"/>
        <charset val="204"/>
        <scheme val="minor"/>
      </rPr>
      <t>)</t>
    </r>
  </si>
  <si>
    <t>ROMMER Высококоскоростной скважинный насоc RHS 2-95, кабель 60 м (3x2,0 mm²)</t>
  </si>
  <si>
    <t>ROMMER Высококоскоростной скважинный насоc RHS 2-135, кабель 80 м (3x3,0 mm²)</t>
  </si>
  <si>
    <t>ROMMER Высококоскоростной скважинный насоc RHS 3-45, кабель 30 м (3x0,75 mm²)</t>
  </si>
  <si>
    <t>ROMMER Высококоскоростной скважинный насоc RHS 3-65, кабель 50 м (3x1,5 mm²)</t>
  </si>
  <si>
    <t>ROMMER Высококоскоростной скважинный насоc RHS 3-90, кабель 60 м (3x2,5 mm²)</t>
  </si>
  <si>
    <t>ROMMER Высококоскоростной скважинный насоc RHS 3-110, кабель 70 м (3x4,0 mm²)</t>
  </si>
  <si>
    <t>Бойлеры комбинированного и косвенного нагрева NEW!!!</t>
  </si>
  <si>
    <t>Водонагреватель косвенного нагрева ROMMER GT (Китай)</t>
  </si>
  <si>
    <t>RWH-2110-000150</t>
  </si>
  <si>
    <t>RWH-2110-000200</t>
  </si>
  <si>
    <t>RWH-2110-000300</t>
  </si>
  <si>
    <t>RWH-2110-000500</t>
  </si>
  <si>
    <t>Водонагреватель комбинированного нагрева (Венгрия) - Распродажа!</t>
  </si>
  <si>
    <t>Водонагреватель косвенного нагрева (Венгрия) - Распродажа!</t>
  </si>
  <si>
    <t>RVA-0001-000015</t>
  </si>
  <si>
    <t>RVA-0001-000015 ROMMER Воздухоотводчик автоматический вертикальный выпуск, нар.р. 1/2 никель, уплотнительное кольцо - EPDM</t>
  </si>
  <si>
    <t>RVA-0001-000020</t>
  </si>
  <si>
    <t>RVA-0001-000020 ROMMER Воздухоотводчик автоматический вертикальный выпуск, нар.р. 3/4 никель, уплотнительное кольцо - EPDM</t>
  </si>
  <si>
    <t>RVA-0002-000015</t>
  </si>
  <si>
    <t>RVA-0002-000015 ROMMER Воздухоотводчик автоматический боковой выпуск, нар.р. 1/2 никель, уплотнительное кольцо - EPDM</t>
  </si>
  <si>
    <t>RVA-0003-000015</t>
  </si>
  <si>
    <t>RVA-0003-000015 ROMMER Воздухоотводчик автоматический вертикальный выпуск, угл.подкл., нар.р. 1/2 никель, уплотнительное кольцо - EPDM</t>
  </si>
  <si>
    <t>RVA-0001-200010</t>
  </si>
  <si>
    <t>RVA-0001-200010 ROMMER Flex Воздухоотводчик автоматический вертикальный выпуск, нар.р. 3/8", без покрытия, уплотнительное кольцо - EPDM</t>
  </si>
  <si>
    <t>RVA-0001-200015</t>
  </si>
  <si>
    <t>RVA-0001-200015 ROMMER Flex Воздухоотводчик автоматический вертикальный выпуск, нар.р. 1/2", без покрытия, уплотнительное кольцо - EPDM</t>
  </si>
  <si>
    <t>RVA-0001-200020</t>
  </si>
  <si>
    <t>RVA-0001-200020 ROMMER Flex Воздухоотводчик автоматический вертикальный выпуск, нар.р. 3/4", без покрытия, уплотнительное кольцо - EPDM</t>
  </si>
  <si>
    <t>RVA-0001-300010</t>
  </si>
  <si>
    <t>RVA-0001-300010 ROMMER Flex Воздухоотводчик автоматический вертикальный выпуск, нар.р. 3/8", без покрытия, c отсеч. клап, уплотнительное кольцо - EPDM</t>
  </si>
  <si>
    <t>RVA-0001-300015</t>
  </si>
  <si>
    <t>RVA-0001-300015 ROMMER Flex Воздухоотводчик автоматический вертикальный выпуск, нар.р. 1/2", без покрытия, c отсеч. клап, уплотнительное кольцо - EPDM</t>
  </si>
  <si>
    <t>RVA-0001-300020</t>
  </si>
  <si>
    <t>RVA-0001-300020 ROMMER Flex Воздухоотводчик автоматический вертикальный выпуск, нар.р. 3/4", без покрытия, c отсеч. клап, уплотнительное кольцо - EPDM</t>
  </si>
  <si>
    <t>RVA-0004-001010</t>
  </si>
  <si>
    <t>RVA-0004-001010 ROMMER Клапан отсекающий, обратный, 3/8" x 3/8" никель</t>
  </si>
  <si>
    <t>3/8"x3/8"</t>
  </si>
  <si>
    <t>RVA-0004-001015</t>
  </si>
  <si>
    <t>RVA-0004-001015 ROMMER Клапан отсекающий, обратный, 3/8" x 1/2" никель</t>
  </si>
  <si>
    <t>3/8"x1/2"</t>
  </si>
  <si>
    <t>RVA-0004-000015</t>
  </si>
  <si>
    <t xml:space="preserve">RVA-0004-000015 ROMMER Клапан отсекающий, обратный, 1/2" x 1/2" никель </t>
  </si>
  <si>
    <t>RVA-0004-000020</t>
  </si>
  <si>
    <t>RVA-0004-000020 ROMMER Клапан отсекающий, обратный, 1/2" x 3/4" никель</t>
  </si>
  <si>
    <t>RVA-0005-001010</t>
  </si>
  <si>
    <t>RVA-0005-001010 ROMMER Клапан отсекающий, обратный, 3/8" x 3/8" (без покрытия)</t>
  </si>
  <si>
    <t>RVA-0005-001015</t>
  </si>
  <si>
    <t>RVA-0005-001015 ROMMER Клапан отсекающий, обратный, 3/8" x 1/2" (без покрытия)</t>
  </si>
  <si>
    <t>RVA-0005-000015</t>
  </si>
  <si>
    <t>RVA-0005-000015 ROMMER Клапан отсекающий, обратный, 1/2" x 1/2" (без покрытия)</t>
  </si>
  <si>
    <t>RVA-0005-000020</t>
  </si>
  <si>
    <t>RVA-0005-000020 ROMMER Клапан отсекающий, обратный, 1/2" x 3/4" (без покрытия)</t>
  </si>
  <si>
    <t>RVS-1001-000015</t>
  </si>
  <si>
    <t>RVS-1001-000015 ROMMER Компенсатор гидроудара мембранный, нар.р., 1/2 , никель</t>
  </si>
  <si>
    <t>ROMMER Воздухоотводчики</t>
  </si>
  <si>
    <t>RCA-0080-100045</t>
  </si>
  <si>
    <t>RCA-0080-100045 ROMMER Отвод 45° традиционный D80(п-м) сварной</t>
  </si>
  <si>
    <t>RWH-1110-050100 Rommer бойлер комбинированного нагрева напольный 100 л, 18.5 кВт, ТЭН 3 кВт</t>
  </si>
  <si>
    <t>RWH-1110-050150 Rommer бойлер комбинированного нагрева напольный 150 л, 24 кВт, ТЭН 3 кВт</t>
  </si>
  <si>
    <t>RWH-1110-050190 Rommer бойлер комбинированного нагрева напольный 190 л, 24 кВт, ТЭН 3 кВт</t>
  </si>
  <si>
    <t>RWH-1210-050080 Rommer бойлер комбинированного нагрева настенный 80 л, 18.5 кВт, ТЭН 2,4 кВт</t>
  </si>
  <si>
    <t>RWH-1210-050100 Rommer бойлер комбинированного нагрева настенный 100 , 18.5 кВт, ТЭН 2,4 кВт</t>
  </si>
  <si>
    <t>RWH-1210-050150 Rommer бойлер комбинированного нагрева настенный 150 л, 18.5 кВт, ТЭН 2,4 кВт</t>
  </si>
  <si>
    <t>RWH-1210-050190 Rommer бойлер комбинированного нагрева настенный 190 , 18.5 кВт, ТЭН 2,4 кВт</t>
  </si>
  <si>
    <t>RWH-1110-000100 ROMMER бойлер косвенного нагрева напольный 100 л, 24 кВт, с возм. уст. ТЭН</t>
  </si>
  <si>
    <t>RWH-1110-000150 ROMMER бойлер косвенного нагрева напольный 150 л, 24 кВт, с возм. уст. ТЭН</t>
  </si>
  <si>
    <t>RWH-1110-000190 ROMMER бойлер косвенного нагрева напольный 190 л, 24 кВт, с возм. уст. ТЭН</t>
  </si>
  <si>
    <t>RWH-1210-000080 ROMMER бойлер косвенного нагрева настенный 80 л, 18.5 кВт, с возм. уст. ТЭН</t>
  </si>
  <si>
    <t>RWH-1210-000100 ROMMER бойлер косвенного нагрева настенный 100 л, 18.5 кВт, с возм. уст. ТЭН</t>
  </si>
  <si>
    <t>RWH-1210-000150 ROMMER бойлер косвенного нагрева настенный 150 л, 18.5 кВт, с возм. уст. ТЭН</t>
  </si>
  <si>
    <t>RWH-1210-000190 ROMMER бойлер косвенного нагрева настенный 190 л, 18.5 кВт, с возм. уст. ТЭН</t>
  </si>
  <si>
    <t xml:space="preserve">RWH-2110-000150 ROMMER GT бойлер косвенного нагрева напольный 150 л, 35 кВт, без возм. уст. ТЭН </t>
  </si>
  <si>
    <t>RWH-2110-000200 ROMMER GT бойлер косвенного нагрева напольный 200 л, 38 кВт, без возм. уст. ТЭН</t>
  </si>
  <si>
    <t>RWH-2110-000300 ROMMER GT бойлер косвенного нагрева напольный 300 л, 49 кВт, без возм. уст. ТЭН</t>
  </si>
  <si>
    <t>RWH-2110-000500 ROMMER GT бойлер косвенного нагрева напольный 500 л, 60 кВт,  без возм. уст. ТЭН</t>
  </si>
  <si>
    <t>326941 ROMMER GT Термометр</t>
  </si>
  <si>
    <t>326942 ROMMER GT Магниевый анодный стержень 24/548 мм  для 150 л</t>
  </si>
  <si>
    <t>326943 ROMMER GT Магниевый анодный стержень 24/708 мм для 200, 300 л</t>
  </si>
  <si>
    <t>326944 ROMMER GT Магниевый анодный стержень 24/1028 мм  для 500 л</t>
  </si>
  <si>
    <t>326945 ROMMER GT Прокладка ревизионного фланца</t>
  </si>
  <si>
    <t>ROMMER Компенсатор гидроудара</t>
  </si>
  <si>
    <t>Rommer Краны незамерзающие</t>
  </si>
  <si>
    <t>RVFF-0001-1520150</t>
  </si>
  <si>
    <t>RVFF-0001-1520150 Кран незамерзающий водоразборный ROMMER с антисифоном 150 мм, 1/2" НР (выход 3/4" НР)</t>
  </si>
  <si>
    <t>RVFF-0001-1520200</t>
  </si>
  <si>
    <t>RVFF-0001-1520200 Кран незамерзающий водоразборный ROMMER с антисифоном 200 мм, 1/2" НР (выход 3/4" НР)</t>
  </si>
  <si>
    <t>RVFF-0001-1520250</t>
  </si>
  <si>
    <t>RVFF-0001-1520250 Кран незамерзающий водоразборный ROMMER с антисифоном 250 мм, 1/2" НР (выход 3/4" НР)</t>
  </si>
  <si>
    <t>RVFF-0001-1520300</t>
  </si>
  <si>
    <t>RVFF-0001-1520300 Кран незамерзающий водоразборный ROMMER с антисифоном 300 мм, 1/2" НР (выход 3/4" НР)</t>
  </si>
  <si>
    <t>RVFF-0001-1520350</t>
  </si>
  <si>
    <t>RVFF-0001-1520350 Кран незамерзающий водоразборный ROMMER с антисифоном 350 мм, 1/2" НР (выход 3/4" НР)</t>
  </si>
  <si>
    <t>RVFF-0001-1520400</t>
  </si>
  <si>
    <t>RVFF-0001-1520400 Кран незамерзающий водоразборный ROMMER с антисифоном 400 мм, 1/2" НР (выход 3/4" НР)</t>
  </si>
  <si>
    <t>RVFF-0001-1520450</t>
  </si>
  <si>
    <t>RVFF-0001-1520450 Кран незамерзающий водоразборный ROMMER с антисифоном 450 мм, 1/2" НР (выход 3/4" НР)</t>
  </si>
  <si>
    <t>RVFF-0001-1520500</t>
  </si>
  <si>
    <t>RVFF-0001-1520500 Кран незамерзающий водоразборный ROMMER с антисифоном 500 мм, 1/2" НР (выход 3/4" НР)</t>
  </si>
  <si>
    <t>RVFF-0001-1520550</t>
  </si>
  <si>
    <t>RVFF-0001-1520550 Кран незамерзающий водоразборный ROMMER с антисифоном 550 мм, 1/2" НР (выход 3/4" НР)</t>
  </si>
  <si>
    <t>RVSFF-0001</t>
  </si>
  <si>
    <t>RVSFF-0001 Клапан антисифонный запасной для крана незамерзающего ROMMER RVFF (комплект)</t>
  </si>
  <si>
    <t>RVSFF-0002</t>
  </si>
  <si>
    <t>RVSFF-0002 Рукоять с сальниковым узлом для крана незамерзающего ROMMER RVFF (комплект)</t>
  </si>
  <si>
    <t>RVSFF-0003</t>
  </si>
  <si>
    <t>RVSFF-0003 Прокладка пластиковая для установки крана незамерзающего ROMMER RVFF</t>
  </si>
  <si>
    <t>RVSFF-0004</t>
  </si>
  <si>
    <t>RVSFF-0004 Ремкомплект запорного механизма для крана незамерзающего ROMMER RVFF (комплект)</t>
  </si>
  <si>
    <r>
      <t xml:space="preserve">Незамерзающие краны Rommer </t>
    </r>
    <r>
      <rPr>
        <b/>
        <sz val="11"/>
        <color rgb="FFFF0000"/>
        <rFont val="Calibri"/>
        <family val="2"/>
        <charset val="204"/>
      </rPr>
      <t>NEW!!!</t>
    </r>
  </si>
  <si>
    <r>
      <t xml:space="preserve">Дымоходы INOX Line (Китай) </t>
    </r>
    <r>
      <rPr>
        <sz val="11"/>
        <color rgb="FFFF0000"/>
        <rFont val="Calibri"/>
        <family val="2"/>
        <charset val="204"/>
      </rPr>
      <t>NEW!!!</t>
    </r>
  </si>
  <si>
    <t>ROMMER - Система дымоудаления (Китай)</t>
  </si>
  <si>
    <r>
      <rPr>
        <b/>
        <sz val="14"/>
        <color theme="1"/>
        <rFont val="Calibri"/>
        <family val="2"/>
        <charset val="204"/>
        <scheme val="minor"/>
      </rPr>
      <t>Дымоходы ROMMER INOX Line</t>
    </r>
    <r>
      <rPr>
        <sz val="14"/>
        <color rgb="FF0F1115"/>
        <rFont val="Calibri"/>
        <family val="2"/>
        <charset val="204"/>
        <scheme val="minor"/>
      </rPr>
      <t xml:space="preserve"> произведены из стали AISI 304, которая обладает уникальным сочетанием свойств: высочайшую коррозионную стойкость, способность выдерживать экстремальные перепады температур (от -196 до 600°C) и долговечность.
</t>
    </r>
    <r>
      <rPr>
        <b/>
        <sz val="14"/>
        <color rgb="FF0F1115"/>
        <rFont val="Calibri"/>
        <family val="2"/>
        <charset val="204"/>
        <scheme val="minor"/>
      </rPr>
      <t>Коррозионная стойкость:</t>
    </r>
    <r>
      <rPr>
        <sz val="14"/>
        <color rgb="FF0F1115"/>
        <rFont val="Calibri"/>
        <family val="2"/>
        <charset val="204"/>
        <scheme val="minor"/>
      </rPr>
      <t xml:space="preserve"> Высокое содержание хрома (18-20%) обеспечивает устойчивость к конденсату, кислотам и агрессивным средам, образующимся при сгорании газа. 
</t>
    </r>
    <r>
      <rPr>
        <b/>
        <sz val="14"/>
        <color rgb="FF0F1115"/>
        <rFont val="Calibri"/>
        <family val="2"/>
        <charset val="204"/>
        <scheme val="minor"/>
      </rPr>
      <t>Механические свойства:</t>
    </r>
    <r>
      <rPr>
        <sz val="14"/>
        <color rgb="FF0F1115"/>
        <rFont val="Calibri"/>
        <family val="2"/>
        <charset val="204"/>
        <scheme val="minor"/>
      </rPr>
      <t xml:space="preserve"> Никель (8-10%) обеспечивает стабильность структуры при перепадах температур и способность выдерживать циклические нагрузки.
Лазерная сварка: Идеальный провар и гладкий шов, благодаря автоматизированной лазерной сварке, которая исключает «сенсибилизацию» (выпадение карбидов хрома). Это значит, что сварной шов не становится «слабым звеном» и сохраняет 100% коррозионную стойкость основного металла. </t>
    </r>
  </si>
  <si>
    <t>RCA-6100-251000</t>
  </si>
  <si>
    <t>RCA-6100-251220</t>
  </si>
  <si>
    <t>RCA-6100-001000</t>
  </si>
  <si>
    <t>ROMMER INOX Line Удлинитель дымохода традиционный коаксиальный D60/100, L 1000мм</t>
  </si>
  <si>
    <t>RCA-6100-000500</t>
  </si>
  <si>
    <t>ROMMER INOX Line Удлинитель дымохода традиционный коаксиальный D60/100, L 500мм</t>
  </si>
  <si>
    <t>RCA-6100-000250</t>
  </si>
  <si>
    <t>ROMMER INOX Line Удлинитель дымохода традиционный коаксиальный D60/100, L 250мм</t>
  </si>
  <si>
    <t>RCA-6100-000090</t>
  </si>
  <si>
    <t>ROMMER INOX Line Отвод промежуточный традиционный коаксиальный D60/100, 90 гр. (мама/папа)</t>
  </si>
  <si>
    <t>RCA-6100-000045</t>
  </si>
  <si>
    <t>ROMMER INOX Line Отвод промежуточный традиционный коаксиальный D60/100, 45 гр. (мама/папа)</t>
  </si>
  <si>
    <t>ROMMER INOX Line Комплект дымохода АНТИЛЕД УНИВЕРСАЛЬНЫЙ D60/100 традиционный коаксиальный, L 1000мм (раб. дл. 700мм)</t>
  </si>
  <si>
    <t>ROMMER INOX Line Комплект дымохода АНТИЛЕД УНИВЕРСАЛЬНЫЙ D60/100 традиционный коаксиальный, L 1250мм (раб. дл. 950мм)</t>
  </si>
  <si>
    <t>Трубы в штангах из нержавеющей стали 304, 4 метра Россия</t>
  </si>
  <si>
    <t>RSS-2001-000018</t>
  </si>
  <si>
    <t>RSS-2001-000022</t>
  </si>
  <si>
    <t>RSS-2001-000028</t>
  </si>
  <si>
    <t>RSS-2001-000035</t>
  </si>
  <si>
    <t>RDG-1015-004001</t>
  </si>
  <si>
    <t>RDG-1015-004002</t>
  </si>
  <si>
    <t>RDG-1060-014023</t>
  </si>
  <si>
    <t>RDG-1060-014034</t>
  </si>
  <si>
    <t>RDG-1060-014045</t>
  </si>
  <si>
    <t>RDG-1060-014056</t>
  </si>
  <si>
    <t>RDG-1060-024013</t>
  </si>
  <si>
    <t>RDG-1060-024024</t>
  </si>
  <si>
    <t>RDG-1060-024025</t>
  </si>
  <si>
    <t>RDG-1060-024035</t>
  </si>
  <si>
    <t>RDG-1060-024036</t>
  </si>
  <si>
    <t>RDG-1060-024037</t>
  </si>
  <si>
    <t>RDG-1018-014023</t>
  </si>
  <si>
    <t>RDG-1018-014034</t>
  </si>
  <si>
    <t>RDG-1018-014045</t>
  </si>
  <si>
    <t>RDG-1018-014056</t>
  </si>
  <si>
    <t>RDG-1018-024013</t>
  </si>
  <si>
    <t>RDG-1018-024024</t>
  </si>
  <si>
    <t>RDG-1018-024025</t>
  </si>
  <si>
    <t>RDG-1018-024035</t>
  </si>
  <si>
    <t>RDG-1018-024036</t>
  </si>
  <si>
    <t>RDG-1018-024037</t>
  </si>
  <si>
    <t>RDG-2001-012501</t>
  </si>
  <si>
    <t>RDG-2002-012501</t>
  </si>
  <si>
    <t>RDG-2002-012503</t>
  </si>
  <si>
    <t>RDG-2003-012501</t>
  </si>
  <si>
    <t>RDG-0019-000006</t>
  </si>
  <si>
    <t>RDG-0019-000007</t>
  </si>
  <si>
    <t>RDG-0019-000008</t>
  </si>
  <si>
    <t>RDG-1016-004002</t>
  </si>
  <si>
    <t>RDG-1016-004003</t>
  </si>
  <si>
    <t>RDG-1016-004004</t>
  </si>
  <si>
    <t>RDG-1016-004005</t>
  </si>
  <si>
    <t>RDG-1016-004023</t>
  </si>
  <si>
    <t>RDG-1016-004034</t>
  </si>
  <si>
    <t>RDG-1016-004035</t>
  </si>
  <si>
    <t>RDG-1016-004045</t>
  </si>
  <si>
    <t>RDG-1016-004046</t>
  </si>
  <si>
    <t>RDG-1017-004002</t>
  </si>
  <si>
    <t>RDG-1017-004003</t>
  </si>
  <si>
    <t>RDG-1017-004004</t>
  </si>
  <si>
    <t>RDG-1017-004005</t>
  </si>
  <si>
    <t>RDG-1017-004023</t>
  </si>
  <si>
    <t>RDG-1017-004034</t>
  </si>
  <si>
    <t>RDG-1017-004035</t>
  </si>
  <si>
    <t>RDG-1017-004045</t>
  </si>
  <si>
    <t>RDG-1017-004046</t>
  </si>
  <si>
    <t>ROMMER Насосная группа с прямым контуром 1 без насоса</t>
  </si>
  <si>
    <t>ROMMER Насосная группа с 3-х ходовым приводным смесителем 1 без насоса</t>
  </si>
  <si>
    <t>ROMMER Насосная группа с термостатическим смесительным клапаном (20-40°С) 1 без насоса</t>
  </si>
  <si>
    <t>ROMMER Насосная группа с термостатическим смесительным клапаном (35-60°С) 1 без насоса</t>
  </si>
  <si>
    <t>ROMMER Стальной распределительный коллектор 4(6) отопительных контура</t>
  </si>
  <si>
    <t>ROMMER Гидравлическая стрелка 1 1/4",   4,53 м3/час</t>
  </si>
  <si>
    <t>ROMMER Гидравлическая стрелка с накидными гайками 1 1/4",    4,53 м3/час</t>
  </si>
  <si>
    <t>ROMMER Гидравлическая стрелка с накидными гайками 1 1/2",    5,60 м3/час</t>
  </si>
  <si>
    <t>ROMMER Гидравлическая стрелка 1 1/2",  5,93 м3/час</t>
  </si>
  <si>
    <t>ROMMER Гидравлический разделитель с резьбой и отводами по возд. клапан и грязевик</t>
  </si>
  <si>
    <t>ROMMER Гидравлическая стрелка с накидными гайками 1 1/2",  5,93 м3/час</t>
  </si>
  <si>
    <t>ROMMER Кронштейн для крепления коллекторов со скобой для крепления (80 мм)</t>
  </si>
  <si>
    <t>ROMMER Коллектор (дублер рядный) с гидроразделителем на 2+1 контура до 60 кВт</t>
  </si>
  <si>
    <t>ROMMER Коллектор (дублер рядный) с гидроразделителем на 3+1 контура до 60 кВт</t>
  </si>
  <si>
    <t>ROMMER Коллектор (дублер рядный) с гидроразделителем на 4+1 контура до 60 кВт</t>
  </si>
  <si>
    <t>ROMMER Коллектор (дублер рядный) с гидроразделителем на 5+1 контура до 60 кВт</t>
  </si>
  <si>
    <t>ROMMER Коллектор (дублер компакт) с гидроразделителем на 1+1+1 контура  до 60 кВт</t>
  </si>
  <si>
    <t>ROMMER Коллектор (дублер компакт) с гидроразделителем на 2+1+1 контура  до 60 кВт</t>
  </si>
  <si>
    <t>ROMMER Коллектор (дублер компакт) с гидроразделителем на 2+2+1 контура  до 60 кВт</t>
  </si>
  <si>
    <t>ROMMER Коллектор (дублер компакт) с гидроразделителем на 3+1+1 контура  до 60 кВт</t>
  </si>
  <si>
    <t>ROMMER Коллектор (дублер компакт) с гидроразделителем на 3+2+1 контура  до 60 кВт</t>
  </si>
  <si>
    <t>ROMMER Коллектор (дублер рядный) с гидроразделителем на 2+1 контура</t>
  </si>
  <si>
    <t>ROMMER Коллектор (дублер рядный) с гидроразделителем на 3+1 контура</t>
  </si>
  <si>
    <t>ROMMER Коллектор (дублер рядный) с гидроразделителем на 4+1 контура</t>
  </si>
  <si>
    <t>ROMMER Коллектор (дублер рядный) с гидроразделителем на 5+1 контура</t>
  </si>
  <si>
    <t>ROMMER Коллектор (дублер компакт) с гидроразделителем на 1+1+1 контура</t>
  </si>
  <si>
    <t>ROMMER Коллектор (дублер компакт) с гидроразделителем на 2+1+1 контура</t>
  </si>
  <si>
    <t>ROMMER Коллектор (дублер компакт) с гидроразделителем на 2+2+1 контура</t>
  </si>
  <si>
    <t>ROMMER Коллектор (дублер компакт) с гидроразделителем на 3+1+1 контура</t>
  </si>
  <si>
    <t>ROMMER Коллектор (дублер компакт) с гидроразделителем на 3+2+1 контура</t>
  </si>
  <si>
    <t>ROMMER Коллектор (дублер компакт) с гидроразделителем на 3+3+1 контура</t>
  </si>
  <si>
    <t>ROMMER Кронштейн для крепления коллекторов-дублеров со скобой крепления 60 мм</t>
  </si>
  <si>
    <t>ROMMER Гидравлическая стрелка 1 1/4 ,   4,53 м3/час, в теплоизоляции</t>
  </si>
  <si>
    <t>ROMMER Гидравлическая стрелка с накидными гайками 1 1/4 ,    4,53 м3/час, в теплоизоляции</t>
  </si>
  <si>
    <t>ROMMER Гидравлическая стрелка с накидными гайками 1 1/2 ,    5,60 м3/час, в теплоизоляции</t>
  </si>
  <si>
    <t>ROMMER Стальной распределительный коллектор 2 отопительных контура 1х1 1/4</t>
  </si>
  <si>
    <t>ROMMER Стальной распределительный коллектор 2(3) отопительных контура 1х1 1/4</t>
  </si>
  <si>
    <t>ROMMER Кронштейн со скобой для крепления гидроразделителей (80 мм)</t>
  </si>
  <si>
    <t>ROMMER Кронштейн Т-образный для крепления коллекторов, вертикальный (1 шт.)</t>
  </si>
  <si>
    <t>Макс.расход, м3/ч</t>
  </si>
  <si>
    <t>Распределительные коллекторы с накидными гайками (до 85 кВт) рядные</t>
  </si>
  <si>
    <t>Распределительные коллекторы до 80 кВт рядные</t>
  </si>
  <si>
    <t>Распределительные коллекторы до 122 кВт рядные</t>
  </si>
  <si>
    <t>Насосные группы в теплоизоляции</t>
  </si>
  <si>
    <t>Гидромодульные стрелки в теплоизоляции</t>
  </si>
  <si>
    <t>Коллекторы с гидроразделителем (дублер) до 60 кВт в теплоизоляции</t>
  </si>
  <si>
    <t>Распределительные коллекторы рядные в теплоизоляции</t>
  </si>
  <si>
    <t>Коллекторы с гидроразделителем (дублер) до 85кВт в теплоизоляции</t>
  </si>
  <si>
    <t>Группы быстрого монтажа в теплоизоляции</t>
  </si>
  <si>
    <t>ROMMER Стальной распределительный коллектор 3 отопительных контура 1х1 1/4</t>
  </si>
  <si>
    <t>ROMMER Стальной распределительный коллектор 3(4) отопительных контура 1х1 1/4</t>
  </si>
  <si>
    <t>ROMMER Стальной распределительный коллектор 4 отопительных контура 1х1,1/4</t>
  </si>
  <si>
    <t>ROMMER Стальной распределительный коллектор 5 отопительных контура 1х1 1/4</t>
  </si>
  <si>
    <t>ROMMER Стальной распределительный коллектор 2 отопительных контура 1 1/2</t>
  </si>
  <si>
    <t>ROMMER Стальной распределительный коллектор 3 отопительных контура 1 1/2</t>
  </si>
  <si>
    <t>ROMMER Стальной распределительный коллектор 4 отопительных контура 1 1/2</t>
  </si>
  <si>
    <t>ROMMER Стальной распределительный коллектор 3(4) отопительных контура 1 1/2</t>
  </si>
  <si>
    <t>ROMMER Стальной распределительный коллектор 5 отопительных контура 1 1/2х1 1/2</t>
  </si>
  <si>
    <t>ROMMER Стальной распределительный коллектор 4(5) отопительных контура 1 1/2</t>
  </si>
  <si>
    <t>ROMMER Стальной распределительный коллектор 4(6) отопительных контура 1 1/2</t>
  </si>
  <si>
    <t>ROMMER Стальной распределительный коллектор 2 отопительных контура 1,1/2х1,1/2</t>
  </si>
  <si>
    <t>ROMMER Стальной распределительный коллектор 3 отопительных контура 1,1/2х1,1/2</t>
  </si>
  <si>
    <t>ROMMER Стальной распределительный коллектор 3(4) отопительных контура 1,1/2х1,1/2</t>
  </si>
  <si>
    <t>ROMMER Стальной распределительный коллектор 4(5) отопительных контура 1,1/2х1,1/2</t>
  </si>
  <si>
    <t>ROMMER Стальной распределительный коллектор 2 отопительных контура с гидравлическим разделителем 1</t>
  </si>
  <si>
    <t>ROMMER Кронштейн для крепления коллекторов-дублеров со скобой для серии 0060 крепления 50 мм</t>
  </si>
  <si>
    <t>ROMMER Насосная группа с прямым контуром 1  без насоса, в теплоизоляции</t>
  </si>
  <si>
    <t>ROMMER Насосная группа с термостатическим смесительным клапаном (20-43°С) 1  без насоса, в теплоизоляции</t>
  </si>
  <si>
    <t>ROMMER Насосная группа с термостатическим смесительным клапаном (35-60°С) 1  без насоса, в теплоизоляции</t>
  </si>
  <si>
    <t>ROMMER Насосная группа с 3-х ходовым приводным смесителем 1  без насоса, в теплоизоляции</t>
  </si>
  <si>
    <t>ROMMER Коллектор (дублер рядный) с гидроразделителем на 2+1 контура до 60 кВт, в теплоизоляции</t>
  </si>
  <si>
    <t>ROMMER Коллектор (дублер рядный) с гидроразделителем на 3+1 контура до 60 кВт, в теплоизоляции</t>
  </si>
  <si>
    <t>ROMMER Коллектор (дублер рядный) с гидроразделителем на 4+1 контура до 60 кВт, в теплоизоляции</t>
  </si>
  <si>
    <t>ROMMER Коллектор (дублер рядный) с гидроразделителем на 5+1 контура до 60 кВт, в теплоизоляции</t>
  </si>
  <si>
    <t>ROMMER Коллектор (дублер компакт) с гидроразделителем на 1+1+1 контура  до 60 кВт, в теплоизоляции</t>
  </si>
  <si>
    <t>ROMMER Коллектор (дублер компакт) с гидроразделителем на 2+1+1 контура  до 60 кВт, в теплоизоляции</t>
  </si>
  <si>
    <t>ROMMER Коллектор (дублер компакт) с гидроразделителем на 2+2+1 контура  до 60 кВт, в теплоизоляции</t>
  </si>
  <si>
    <t>ROMMER Коллектор (дублер компакт) с гидроразделителем на 3+1+1 контура  до 60 кВт, в теплоизоляции</t>
  </si>
  <si>
    <t>ROMMER Коллектор (дублер компакт) с гидроразделителем на 3+2+1 контура  до 60 кВт, в теплоизоляции</t>
  </si>
  <si>
    <t>ROMMER Коллектор (дублер компакт) с гидроразделителем на 3+3+1 контура  до 60 кВт, в теплоизоляции</t>
  </si>
  <si>
    <t>ROMMER Коллектор (дублер рядный) с гидроразделителем на 2+1 контура, в теплоизоляции</t>
  </si>
  <si>
    <t>ROMMER Коллектор (дублер рядный) с гидроразделителем на 3+1 контура, в теплоизоляции</t>
  </si>
  <si>
    <t>ROMMER Коллектор (дублер рядный) с гидроразделителем на 4+1 контура, в теплоизоляции</t>
  </si>
  <si>
    <t>ROMMER Коллектор (дублер рядный) с гидроразделителем на 5+1 контура, в теплоизоляции</t>
  </si>
  <si>
    <t>ROMMER Коллектор (дублер компакт) с гидроразделителем на 1+1+1 контура, в теплоизоляции</t>
  </si>
  <si>
    <t>ROMMER Коллектор (дублер компакт) с гидроразделителем на 2+1+1 контура, в теплоизоляции</t>
  </si>
  <si>
    <t>ROMMER Коллектор (дублер компакт) с гидроразделителем на 2+2+1 контура, в теплоизоляции</t>
  </si>
  <si>
    <t>ROMMER Коллектор (дублер компакт) с гидроразделителем на 3+1+1 контура, в теплоизоляции</t>
  </si>
  <si>
    <t>ROMMER Коллектор (дублер компакт) с гидроразделителем на 3+2+1 контура, в теплоизоляции</t>
  </si>
  <si>
    <t>ROMMER Коллектор (дублер компакт) с гидроразделителем на 3+3+1 контура, в теплоизоляции</t>
  </si>
  <si>
    <t>ROMMER Стальной распределительный коллектор 2 отопительных контура 1х1 1/4, в теплоизоляции</t>
  </si>
  <si>
    <t>ROMMER Стальной распределительный коллектор 3 отопительных контура 1х1 1/4, в теплоизоляции</t>
  </si>
  <si>
    <t>ROMMER Стальной распределительный коллектор 4 отопительных контура 1х1,1/4, в теплоизоляции</t>
  </si>
  <si>
    <t>ROMMER Стальной распределительный коллектор 5 отопительных контура 1х1 1/4, в теплоизоляции</t>
  </si>
  <si>
    <t>ROMMER Стальной распределительный коллектор 2(3) отопительных контура 1х1 1/4, в теплоизоляции</t>
  </si>
  <si>
    <t>ROMMER Стальной распределительный коллектор 3(4) отопительных контура 1х1 1/4, в теплоизоляции</t>
  </si>
  <si>
    <t>ROMMER Стальной распределительный коллектор 3(5) отопительных контура 1х1 1/4, в теплоизоляции</t>
  </si>
  <si>
    <t>ROMMER Стальной распределительный коллектор 4(5) отопительных контура 1х1 1/4, в теплоизоляции</t>
  </si>
  <si>
    <t>ROMMER Стальной распределительный коллектор 4(6) отопительных контура 1х1 1/4, в теплоизоляции</t>
  </si>
  <si>
    <t>ROMMER Стальной распределительный коллектор 2 отопительных контура 1 1/2, в теплоизоляции</t>
  </si>
  <si>
    <t>ROMMER Стальной распределительный коллектор 3 отопительных контура 1 1/2, в теплоизоляции</t>
  </si>
  <si>
    <t>ROMMER Стальной распределительный коллектор 4 отопительных контура 1 1/2, в теплоизоляции</t>
  </si>
  <si>
    <t>ROMMER Стальной распределительный коллектор 5 отопительных контура 1 1/2, в теплоизоляции</t>
  </si>
  <si>
    <t>ROMMER Стальной распределительный коллектор 2(3) отопительных контура 1 1/1, в теплоизоляции</t>
  </si>
  <si>
    <t>ROMMER Стальной распределительный коллектор 3(4) отопительных контура 1 1/2, в теплоизоляции</t>
  </si>
  <si>
    <t>ROMMER Стальной распределительный коллектор 3(5) отопительных контура 1 1/2, в теплоизоляции</t>
  </si>
  <si>
    <t>ROMMER Стальной распределительный коллектор 4(5) отопительных контура 1 1/2, в теплоизоляции</t>
  </si>
  <si>
    <t>ROMMER Стальной распределительный коллектор 4(6) отопительных контура 1 1/2, в теплоизоляции</t>
  </si>
  <si>
    <t>ROMMER Кронштейн для крепления гидроразделителей в теплоизоляции (RDG-1015)</t>
  </si>
  <si>
    <t>ROMMER Кронштейн для крепления коллекторов в теплоизоляции (RDG-1016, RDG-1017)</t>
  </si>
  <si>
    <t>ROMMER Кронштен для крепления коллекторов с гидроразделителем в теплоизоляции (RDG-1060, RDG-1018)</t>
  </si>
  <si>
    <t>Скоро</t>
  </si>
  <si>
    <t>Трубная теплоизоляция ПРОТЕКТ ПРО</t>
  </si>
  <si>
    <t>RIC-0001-180602</t>
  </si>
  <si>
    <t>RIC-0001-220602</t>
  </si>
  <si>
    <t>RIC-0001-280602</t>
  </si>
  <si>
    <t>RIC-0002-180602</t>
  </si>
  <si>
    <t>RIC-0002-220602</t>
  </si>
  <si>
    <t>RIC-0002-280602</t>
  </si>
  <si>
    <t>Цена с НДС, РУБ за м</t>
  </si>
  <si>
    <t>Цена с НДС, с учетом скидки,  РУБ за м</t>
  </si>
  <si>
    <t>Трубка ROMMER ПРОТЕКТ ПРО 18/6, длина 2м (синяя)</t>
  </si>
  <si>
    <t>Трубка ROMMER ПРОТЕКТ ПРО  22/6 длина 2м (синяя)</t>
  </si>
  <si>
    <t>Трубка ROMMER ПРОТЕКТ ПРО  28/6 длина 2м (синяя)</t>
  </si>
  <si>
    <t>Трубка ROMMER ПРОТЕКТ ПРО  18/6 длина 2м (красная)</t>
  </si>
  <si>
    <t>Трубка ROMMER ПРОТЕКТ ПРО  28/6 длина 2м (красная)</t>
  </si>
  <si>
    <t>Трубка ROMMER ПРОТЕКТ ПРО  22/6 длина 2м (красная)</t>
  </si>
  <si>
    <t>RCP-0031-2580180</t>
  </si>
  <si>
    <t>RCP-0031-2565180</t>
  </si>
  <si>
    <t>RMS-1202-000002</t>
  </si>
  <si>
    <t>RMS-1202-000003</t>
  </si>
  <si>
    <t>RMS-1202-000004</t>
  </si>
  <si>
    <t>RMS-1202-000005</t>
  </si>
  <si>
    <t>RMS-1202-000006</t>
  </si>
  <si>
    <t>RMS-1202-000007</t>
  </si>
  <si>
    <t>RMS-1202-000008</t>
  </si>
  <si>
    <t>RMS-1202-000009</t>
  </si>
  <si>
    <t>RMS-1202-000010</t>
  </si>
  <si>
    <t>RMS-1202-000011</t>
  </si>
  <si>
    <t>RMS-1202-000012</t>
  </si>
  <si>
    <t>Коллектор с запорными клапанами:                                                                  - 1 обратный коллектор с отсечными клапанами   под электротермоприводы
- 1 подающий коллектор с расходомерами
- 2 раздвижных кронштейна                                                                - 2 автоматических клапана вып. воздуха и 2 сливных крана                                                                                                - 2 термонаклейки</t>
  </si>
  <si>
    <t>RMS-3202-000002</t>
  </si>
  <si>
    <t>RMS-3202-000003</t>
  </si>
  <si>
    <t>RMS-3202-000004</t>
  </si>
  <si>
    <t>RMS-3202-000005</t>
  </si>
  <si>
    <t>RMS-3202-000006</t>
  </si>
  <si>
    <t>RMS-3202-000007</t>
  </si>
  <si>
    <t>RMS-3202-000008</t>
  </si>
  <si>
    <t>RMS-3202-000009</t>
  </si>
  <si>
    <t>RMS-3202-000010</t>
  </si>
  <si>
    <t>RMS-3202-000011</t>
  </si>
  <si>
    <t>RMS-3202-000012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</si>
  <si>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раздвижных кронштейна                                                                - 2 автоматических клапана вып. воздуха и 2 сливных крана                                                                                                - 2 термонаклейки</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</si>
  <si>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</si>
  <si>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</si>
  <si>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</si>
  <si>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</si>
  <si>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</si>
  <si>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</si>
  <si>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</si>
  <si>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RDG-1015-104003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</si>
</sst>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9" formatCode="###0;###0"/>
    <numFmt numFmtId="190" formatCode="#,##0;#,##0"/>
    <numFmt numFmtId="193" formatCode="_-* #,##0.00\ _€_-;\-* #,##0.00\ _€_-;_-* &quot;-&quot;??\ _€_-;_-@_-"/>
    <numFmt numFmtId="194" formatCode="0.0000"/>
    <numFmt numFmtId="196" formatCode="#,##0.00;&quot;-&quot;#,##0.00;&quot;-&quot;"/>
    <numFmt numFmtId="197" formatCode="[$-410]General"/>
    <numFmt numFmtId="198" formatCode="#,##0.00\ [$₽-419]"/>
    <numFmt numFmtId="199" formatCode="[$$-409]#,##0.00"/>
    <numFmt numFmtId="200" formatCode="[$$-409]#,##0.000"/>
    <numFmt numFmtId="204" formatCode="_-[$$-409]* #,##0.00_ ;_-[$$-409]* \-#,##0.00\ ;_-[$$-409]* &quot;-&quot;??_ ;_-@_ "/>
    <numFmt numFmtId="209" formatCode="dd\.mm\.yyyy\ h:mm:ss"/>
  </numFmts>
  <fonts count="249">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sz val="11"/>
      <color rgb="FFFF0000"/>
      <name val="Calibri"/>
      <family val="2"/>
      <charset val="204"/>
    </font>
    <font>
      <sz val="10"/>
      <name val="Arial"/>
      <family val="2"/>
      <charset val="204"/>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
      <b/>
      <sz val="20"/>
      <color theme="0"/>
      <name val="Calibri"/>
      <family val="2"/>
      <charset val="204"/>
      <scheme val="minor"/>
    </font>
    <font>
      <sz val="14"/>
      <color rgb="FF0F1115"/>
      <name val="Calibri"/>
      <family val="2"/>
      <charset val="204"/>
      <scheme val="minor"/>
    </font>
    <font>
      <b/>
      <sz val="14"/>
      <color rgb="FF0F1115"/>
      <name val="Calibri"/>
      <family val="2"/>
      <charset val="204"/>
      <scheme val="minor"/>
    </font>
    <font>
      <b/>
      <sz val="16"/>
      <name val="Calibri"/>
      <family val="2"/>
      <charset val="204"/>
    </font>
  </fonts>
  <fills count="10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
      <patternFill patternType="solid">
        <fgColor theme="0" tint="-0.14999847407452621"/>
        <bgColor indexed="63"/>
      </patternFill>
    </fill>
  </fills>
  <borders count="547">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auto="1"/>
      </left>
      <right style="thin">
        <color auto="1"/>
      </right>
      <top/>
      <bottom style="thin">
        <color auto="1"/>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right style="thin">
        <color indexed="64"/>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medium">
        <color indexed="64"/>
      </top>
      <bottom style="thin">
        <color indexed="64"/>
      </bottom>
      <diagonal/>
    </border>
    <border>
      <left style="thin">
        <color auto="1"/>
      </left>
      <right/>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auto="1"/>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style="medium">
        <color indexed="64"/>
      </right>
      <top style="thin">
        <color indexed="64"/>
      </top>
      <bottom/>
      <diagonal/>
    </border>
    <border>
      <left/>
      <right/>
      <top style="thin">
        <color auto="1"/>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thin">
        <color indexed="64"/>
      </left>
      <right style="medium">
        <color indexed="64"/>
      </right>
      <top/>
      <bottom style="thin">
        <color indexed="64"/>
      </bottom>
      <diagonal/>
    </border>
    <border>
      <left/>
      <right style="thin">
        <color indexed="64"/>
      </right>
      <top/>
      <bottom style="medium">
        <color indexed="64"/>
      </bottom>
      <diagonal/>
    </border>
    <border>
      <left style="medium">
        <color indexed="64"/>
      </left>
      <right/>
      <top style="thin">
        <color indexed="64"/>
      </top>
      <bottom/>
      <diagonal/>
    </border>
    <border>
      <left style="thin">
        <color indexed="64"/>
      </left>
      <right/>
      <top style="thin">
        <color auto="1"/>
      </top>
      <bottom/>
      <diagonal/>
    </border>
    <border>
      <left style="thin">
        <color indexed="64"/>
      </left>
      <right/>
      <top style="thin">
        <color auto="1"/>
      </top>
      <bottom style="thin">
        <color auto="1"/>
      </bottom>
      <diagonal/>
    </border>
    <border>
      <left style="thin">
        <color indexed="64"/>
      </left>
      <right/>
      <top/>
      <bottom style="thin">
        <color auto="1"/>
      </bottom>
      <diagonal/>
    </border>
    <border>
      <left/>
      <right/>
      <top style="thin">
        <color auto="1"/>
      </top>
      <bottom style="thin">
        <color auto="1"/>
      </bottom>
      <diagonal/>
    </border>
    <border>
      <left/>
      <right style="thin">
        <color indexed="64"/>
      </right>
      <top style="medium">
        <color indexed="64"/>
      </top>
      <bottom style="thin">
        <color auto="1"/>
      </bottom>
      <diagonal/>
    </border>
    <border>
      <left style="thin">
        <color indexed="64"/>
      </left>
      <right style="thin">
        <color indexed="64"/>
      </right>
      <top style="thin">
        <color indexed="64"/>
      </top>
      <bottom/>
      <diagonal/>
    </border>
    <border>
      <left/>
      <right style="thin">
        <color auto="1"/>
      </right>
      <top style="thin">
        <color auto="1"/>
      </top>
      <bottom style="medium">
        <color indexed="64"/>
      </bottom>
      <diagonal/>
    </border>
    <border>
      <left style="thin">
        <color indexed="64"/>
      </left>
      <right style="thin">
        <color indexed="64"/>
      </right>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auto="1"/>
      </top>
      <bottom style="thin">
        <color auto="1"/>
      </bottom>
      <diagonal/>
    </border>
    <border>
      <left/>
      <right/>
      <top/>
      <bottom style="thin">
        <color indexed="64"/>
      </bottom>
      <diagonal/>
    </border>
    <border>
      <left style="thin">
        <color indexed="64"/>
      </left>
      <right style="thin">
        <color indexed="64"/>
      </right>
      <top style="thin">
        <color indexed="64"/>
      </top>
      <bottom/>
      <diagonal/>
    </border>
    <border>
      <left/>
      <right style="thin">
        <color auto="1"/>
      </right>
      <top style="thin">
        <color auto="1"/>
      </top>
      <bottom/>
      <diagonal/>
    </border>
    <border>
      <left style="thin">
        <color indexed="64"/>
      </left>
      <right style="thin">
        <color auto="1"/>
      </right>
      <top style="thin">
        <color auto="1"/>
      </top>
      <bottom/>
      <diagonal/>
    </border>
  </borders>
  <cellStyleXfs count="2476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3">
      <alignment horizontal="left" vertical="top" wrapText="1"/>
    </xf>
    <xf numFmtId="0" fontId="106" fillId="0" borderId="62">
      <alignment horizontal="left" vertical="top" wrapText="1"/>
    </xf>
    <xf numFmtId="0" fontId="80" fillId="0" borderId="84" applyAlignment="0"/>
    <xf numFmtId="3" fontId="80" fillId="0" borderId="56">
      <alignment horizontal="center" vertical="center"/>
    </xf>
    <xf numFmtId="0" fontId="75" fillId="0" borderId="85">
      <alignment horizontal="center" vertical="center"/>
    </xf>
    <xf numFmtId="0" fontId="80" fillId="0" borderId="86">
      <alignment horizontal="center" vertical="center"/>
    </xf>
    <xf numFmtId="0" fontId="106" fillId="0" borderId="53">
      <alignment horizontal="left" vertical="top" wrapText="1"/>
    </xf>
    <xf numFmtId="3" fontId="81" fillId="31" borderId="87">
      <alignment horizontal="center" vertical="center"/>
    </xf>
    <xf numFmtId="0" fontId="80" fillId="37" borderId="0">
      <alignment horizontal="center" vertical="center"/>
    </xf>
    <xf numFmtId="0" fontId="80" fillId="0" borderId="86">
      <alignment horizontal="left" vertical="center"/>
    </xf>
    <xf numFmtId="0" fontId="92" fillId="0" borderId="88">
      <alignment horizontal="center" vertical="center"/>
    </xf>
    <xf numFmtId="0" fontId="80" fillId="0" borderId="84">
      <alignment horizontal="left" vertical="center"/>
    </xf>
    <xf numFmtId="3" fontId="80" fillId="0" borderId="89">
      <alignment horizontal="center" vertical="center"/>
    </xf>
    <xf numFmtId="0" fontId="107" fillId="0" borderId="90">
      <alignment horizontal="center" vertical="center" wrapText="1"/>
    </xf>
    <xf numFmtId="0" fontId="108" fillId="0" borderId="61">
      <alignment horizontal="left" vertical="top" wrapText="1"/>
    </xf>
    <xf numFmtId="0" fontId="81" fillId="31" borderId="87">
      <alignment horizontal="center" vertical="center"/>
    </xf>
    <xf numFmtId="0" fontId="106" fillId="0" borderId="91">
      <alignment horizontal="left" vertical="center" wrapText="1"/>
    </xf>
    <xf numFmtId="3" fontId="80" fillId="0" borderId="87">
      <alignment horizontal="center" vertical="center"/>
    </xf>
    <xf numFmtId="0" fontId="106" fillId="0" borderId="64">
      <alignment horizontal="left" vertical="top" wrapText="1"/>
    </xf>
    <xf numFmtId="3" fontId="75" fillId="0" borderId="92" applyFont="0" applyFill="0" applyAlignment="0">
      <alignment horizontal="center" vertical="center"/>
    </xf>
    <xf numFmtId="0" fontId="106" fillId="0" borderId="93">
      <alignment horizontal="left" vertical="top" wrapText="1"/>
    </xf>
    <xf numFmtId="0" fontId="106" fillId="0" borderId="51">
      <alignment horizontal="left" vertical="top" wrapText="1"/>
    </xf>
    <xf numFmtId="0" fontId="106" fillId="0" borderId="90">
      <alignment horizontal="left" vertical="top" wrapText="1"/>
    </xf>
    <xf numFmtId="0" fontId="106" fillId="0" borderId="55">
      <alignment horizontal="left" vertical="center" wrapText="1"/>
    </xf>
    <xf numFmtId="0" fontId="106" fillId="0" borderId="94">
      <alignment horizontal="left" vertical="top" wrapText="1"/>
    </xf>
    <xf numFmtId="0" fontId="80" fillId="0" borderId="61">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7"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18" applyNumberFormat="0" applyFill="0" applyAlignment="0" applyProtection="0"/>
    <xf numFmtId="0" fontId="5" fillId="18" borderId="119" applyNumberFormat="0" applyFont="0" applyAlignment="0" applyProtection="0"/>
    <xf numFmtId="0" fontId="70" fillId="7" borderId="120" applyNumberFormat="0" applyAlignment="0" applyProtection="0"/>
    <xf numFmtId="0" fontId="71" fillId="19" borderId="120" applyNumberFormat="0" applyAlignment="0" applyProtection="0"/>
    <xf numFmtId="0" fontId="72" fillId="19" borderId="12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2"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151" fillId="0" borderId="0"/>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0" fontId="71" fillId="19" borderId="142" applyNumberFormat="0" applyAlignment="0" applyProtection="0"/>
    <xf numFmtId="0" fontId="5" fillId="18" borderId="141" applyNumberFormat="0" applyFont="0" applyAlignment="0" applyProtection="0"/>
    <xf numFmtId="0" fontId="72" fillId="19" borderId="143" applyNumberForma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166" fontId="2" fillId="0" borderId="0" applyFont="0" applyFill="0" applyBorder="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0" fontId="71" fillId="19" borderId="203" applyNumberFormat="0" applyAlignment="0" applyProtection="0"/>
    <xf numFmtId="0" fontId="5" fillId="18" borderId="202" applyNumberFormat="0" applyFont="0" applyAlignment="0" applyProtection="0"/>
    <xf numFmtId="0" fontId="72" fillId="19" borderId="204" applyNumberForma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0" fontId="168" fillId="0" borderId="0"/>
    <xf numFmtId="0" fontId="173"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166" fontId="2" fillId="0" borderId="0" applyFont="0" applyFill="0" applyBorder="0" applyAlignment="0" applyProtection="0"/>
    <xf numFmtId="4" fontId="14" fillId="14" borderId="251" applyNumberFormat="0" applyProtection="0">
      <alignment horizontal="left" vertical="center" indent="1"/>
    </xf>
    <xf numFmtId="4" fontId="14" fillId="14" borderId="231" applyNumberFormat="0" applyProtection="0">
      <alignment horizontal="left" vertical="center" indent="1"/>
    </xf>
    <xf numFmtId="0" fontId="57" fillId="0" borderId="232" applyNumberFormat="0" applyFill="0" applyAlignment="0" applyProtection="0"/>
    <xf numFmtId="0" fontId="5" fillId="18" borderId="233" applyNumberFormat="0" applyFont="0" applyAlignment="0" applyProtection="0"/>
    <xf numFmtId="0" fontId="70" fillId="7" borderId="234" applyNumberFormat="0" applyAlignment="0" applyProtection="0"/>
    <xf numFmtId="0" fontId="71" fillId="19" borderId="234" applyNumberFormat="0" applyAlignment="0" applyProtection="0"/>
    <xf numFmtId="0" fontId="72" fillId="19" borderId="235"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0" fontId="71" fillId="19" borderId="229" applyNumberFormat="0" applyAlignment="0" applyProtection="0"/>
    <xf numFmtId="0" fontId="5" fillId="18" borderId="228" applyNumberFormat="0" applyFont="0" applyAlignment="0" applyProtection="0"/>
    <xf numFmtId="0" fontId="72" fillId="19" borderId="230" applyNumberForma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0" fontId="71" fillId="19" borderId="238" applyNumberFormat="0" applyAlignment="0" applyProtection="0"/>
    <xf numFmtId="0" fontId="5" fillId="18" borderId="237" applyNumberFormat="0" applyFont="0" applyAlignment="0" applyProtection="0"/>
    <xf numFmtId="0" fontId="72" fillId="19" borderId="239" applyNumberForma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0" fontId="57" fillId="0" borderId="266" applyNumberFormat="0" applyFill="0" applyAlignment="0" applyProtection="0"/>
    <xf numFmtId="0" fontId="5" fillId="18" borderId="267" applyNumberFormat="0" applyFont="0" applyAlignment="0" applyProtection="0"/>
    <xf numFmtId="0" fontId="70" fillId="7"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0" fillId="7" borderId="268"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4" fontId="14" fillId="14" borderId="270"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72" fillId="19" borderId="259" applyNumberFormat="0" applyAlignment="0" applyProtection="0"/>
    <xf numFmtId="0" fontId="5" fillId="18" borderId="257" applyNumberFormat="0" applyFont="0" applyAlignment="0" applyProtection="0"/>
    <xf numFmtId="0" fontId="71" fillId="19" borderId="258" applyNumberFormat="0" applyAlignment="0" applyProtection="0"/>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72" fillId="19" borderId="250" applyNumberFormat="0" applyAlignment="0" applyProtection="0"/>
    <xf numFmtId="0" fontId="5" fillId="18" borderId="248" applyNumberFormat="0" applyFont="0" applyAlignment="0" applyProtection="0"/>
    <xf numFmtId="0" fontId="71" fillId="19" borderId="249" applyNumberFormat="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5" applyNumberFormat="0" applyAlignment="0" applyProtection="0"/>
    <xf numFmtId="0" fontId="71" fillId="19" borderId="254" applyNumberFormat="0" applyAlignment="0" applyProtection="0"/>
    <xf numFmtId="0" fontId="70" fillId="7" borderId="254" applyNumberFormat="0" applyAlignment="0" applyProtection="0"/>
    <xf numFmtId="0" fontId="5" fillId="18" borderId="253" applyNumberFormat="0" applyFont="0" applyAlignment="0" applyProtection="0"/>
    <xf numFmtId="0" fontId="57" fillId="0" borderId="252" applyNumberFormat="0" applyFill="0" applyAlignment="0" applyProtection="0"/>
    <xf numFmtId="166" fontId="2" fillId="0" borderId="0" applyFont="0" applyFill="0" applyBorder="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166" fontId="2" fillId="0" borderId="0" applyFont="0" applyFill="0" applyBorder="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5" fillId="18" borderId="267" applyNumberFormat="0" applyFon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5" fillId="18" borderId="267" applyNumberFormat="0" applyFont="0" applyAlignment="0" applyProtection="0"/>
    <xf numFmtId="0" fontId="70" fillId="7" borderId="268" applyNumberForma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7" fillId="0" borderId="266" applyNumberFormat="0" applyFill="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1" fillId="19" borderId="268" applyNumberFormat="0" applyAlignment="0" applyProtection="0"/>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6"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77"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5" fillId="0" borderId="0">
      <alignment horizontal="right" vertical="top"/>
    </xf>
    <xf numFmtId="0" fontId="178" fillId="0" borderId="0">
      <alignment horizontal="center" vertical="top"/>
    </xf>
    <xf numFmtId="0" fontId="87" fillId="0" borderId="0">
      <alignment horizontal="left" vertical="top"/>
    </xf>
    <xf numFmtId="0" fontId="178" fillId="0" borderId="0">
      <alignment horizontal="center" vertical="top"/>
    </xf>
    <xf numFmtId="0" fontId="178" fillId="0" borderId="0">
      <alignment horizontal="right" vertical="center"/>
    </xf>
    <xf numFmtId="0" fontId="87" fillId="0" borderId="0">
      <alignment horizontal="left" vertical="center"/>
    </xf>
    <xf numFmtId="0" fontId="178" fillId="0" borderId="0">
      <alignment horizontal="center" vertical="center"/>
    </xf>
    <xf numFmtId="0" fontId="178" fillId="0" borderId="0">
      <alignment horizontal="center" vertical="center"/>
    </xf>
    <xf numFmtId="0" fontId="178" fillId="0" borderId="0">
      <alignment horizontal="right" vertical="top"/>
    </xf>
    <xf numFmtId="0" fontId="87" fillId="0" borderId="0">
      <alignment horizontal="left" vertical="top"/>
    </xf>
    <xf numFmtId="0" fontId="178" fillId="0" borderId="0">
      <alignment horizontal="center" vertical="top"/>
    </xf>
    <xf numFmtId="0" fontId="178" fillId="0" borderId="0">
      <alignment horizontal="center" vertical="top"/>
    </xf>
    <xf numFmtId="0" fontId="179"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166" fontId="2" fillId="0" borderId="0" applyFont="0" applyFill="0" applyBorder="0" applyAlignment="0" applyProtection="0"/>
    <xf numFmtId="4" fontId="14" fillId="14" borderId="287" applyNumberFormat="0" applyProtection="0">
      <alignment horizontal="left" vertical="center" indent="1"/>
    </xf>
    <xf numFmtId="0" fontId="57" fillId="0" borderId="288" applyNumberFormat="0" applyFill="0" applyAlignment="0" applyProtection="0"/>
    <xf numFmtId="0" fontId="5" fillId="18" borderId="289" applyNumberFormat="0" applyFont="0" applyAlignment="0" applyProtection="0"/>
    <xf numFmtId="0" fontId="70" fillId="7" borderId="290" applyNumberFormat="0" applyAlignment="0" applyProtection="0"/>
    <xf numFmtId="0" fontId="71" fillId="19" borderId="290" applyNumberFormat="0" applyAlignment="0" applyProtection="0"/>
    <xf numFmtId="0" fontId="72" fillId="19" borderId="291" applyNumberFormat="0" applyAlignment="0" applyProtection="0"/>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0" fontId="71" fillId="19" borderId="294" applyNumberFormat="0" applyAlignment="0" applyProtection="0"/>
    <xf numFmtId="0" fontId="5" fillId="18" borderId="293" applyNumberFormat="0" applyFont="0" applyAlignment="0" applyProtection="0"/>
    <xf numFmtId="0" fontId="72" fillId="19" borderId="295" applyNumberForma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1" fillId="0" borderId="0" applyNumberFormat="0" applyFill="0" applyBorder="0" applyAlignment="0" applyProtection="0"/>
    <xf numFmtId="0" fontId="184" fillId="55" borderId="0" applyNumberFormat="0" applyBorder="0" applyAlignment="0" applyProtection="0"/>
    <xf numFmtId="0" fontId="167" fillId="0" borderId="286" applyNumberFormat="0" applyFill="0" applyAlignment="0" applyProtection="0"/>
    <xf numFmtId="0" fontId="180" fillId="0" borderId="278" applyNumberFormat="0" applyFill="0" applyAlignment="0" applyProtection="0"/>
    <xf numFmtId="0" fontId="193" fillId="80" borderId="0" applyNumberFormat="0" applyBorder="0" applyAlignment="0" applyProtection="0"/>
    <xf numFmtId="0" fontId="193" fillId="64" borderId="0" applyNumberFormat="0" applyBorder="0" applyAlignment="0" applyProtection="0"/>
    <xf numFmtId="0" fontId="193"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3" fillId="75" borderId="0" applyNumberFormat="0" applyBorder="0" applyAlignment="0" applyProtection="0"/>
    <xf numFmtId="0" fontId="189" fillId="0" borderId="283" applyNumberFormat="0" applyFill="0" applyAlignment="0" applyProtection="0"/>
    <xf numFmtId="0" fontId="185" fillId="56" borderId="0" applyNumberFormat="0" applyBorder="0" applyAlignment="0" applyProtection="0"/>
    <xf numFmtId="0" fontId="182" fillId="0" borderId="0" applyNumberFormat="0" applyFill="0" applyBorder="0" applyAlignment="0" applyProtection="0"/>
    <xf numFmtId="0" fontId="188" fillId="30" borderId="281" applyNumberFormat="0" applyAlignment="0" applyProtection="0"/>
    <xf numFmtId="0" fontId="193" fillId="76" borderId="0" applyNumberFormat="0" applyBorder="0" applyAlignment="0" applyProtection="0"/>
    <xf numFmtId="0" fontId="193"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3" fontId="93" fillId="0" borderId="0" applyFont="0" applyFill="0" applyBorder="0" applyAlignment="0" applyProtection="0"/>
    <xf numFmtId="166" fontId="34" fillId="0" borderId="0" applyFont="0" applyFill="0" applyBorder="0" applyAlignment="0" applyProtection="0"/>
    <xf numFmtId="0" fontId="93" fillId="0" borderId="0"/>
    <xf numFmtId="0" fontId="194"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3" fillId="67" borderId="0" applyNumberFormat="0" applyBorder="0" applyAlignment="0" applyProtection="0"/>
    <xf numFmtId="0" fontId="193" fillId="83" borderId="0" applyNumberFormat="0" applyBorder="0" applyAlignment="0" applyProtection="0"/>
    <xf numFmtId="0" fontId="193" fillId="72" borderId="0" applyNumberFormat="0" applyBorder="0" applyAlignment="0" applyProtection="0"/>
    <xf numFmtId="0" fontId="187" fillId="30" borderId="282" applyNumberFormat="0" applyAlignment="0" applyProtection="0"/>
    <xf numFmtId="0" fontId="182" fillId="0" borderId="280" applyNumberFormat="0" applyFill="0" applyAlignment="0" applyProtection="0"/>
    <xf numFmtId="0" fontId="194" fillId="0" borderId="0" applyNumberFormat="0" applyFill="0" applyBorder="0" applyAlignment="0" applyProtection="0"/>
    <xf numFmtId="0" fontId="79" fillId="59" borderId="285"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3" fillId="63" borderId="0" applyNumberFormat="0" applyBorder="0" applyAlignment="0" applyProtection="0"/>
    <xf numFmtId="0" fontId="193" fillId="79" borderId="0" applyNumberFormat="0" applyBorder="0" applyAlignment="0" applyProtection="0"/>
    <xf numFmtId="0" fontId="193" fillId="68" borderId="0" applyNumberFormat="0" applyBorder="0" applyAlignment="0" applyProtection="0"/>
    <xf numFmtId="0" fontId="186" fillId="57" borderId="281" applyNumberFormat="0" applyAlignment="0" applyProtection="0"/>
    <xf numFmtId="0" fontId="181" fillId="0" borderId="279" applyNumberFormat="0" applyFill="0" applyAlignment="0" applyProtection="0"/>
    <xf numFmtId="0" fontId="190" fillId="58" borderId="284" applyNumberFormat="0" applyAlignment="0" applyProtection="0"/>
    <xf numFmtId="0" fontId="192" fillId="0" borderId="0" applyNumberFormat="0" applyFill="0" applyBorder="0" applyAlignment="0" applyProtection="0"/>
    <xf numFmtId="0" fontId="183" fillId="54" borderId="0" applyNumberFormat="0" applyBorder="0" applyAlignment="0" applyProtection="0"/>
    <xf numFmtId="43" fontId="79" fillId="0" borderId="0" applyFont="0" applyFill="0" applyBorder="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5" fillId="0" borderId="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5" fillId="18" borderId="300" applyNumberFormat="0" applyFon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4" fillId="0" borderId="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19" applyNumberFormat="0" applyAlignment="0" applyProtection="0"/>
    <xf numFmtId="0" fontId="70" fillId="7" borderId="319" applyNumberFormat="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0" fontId="72" fillId="19" borderId="330" applyNumberFormat="0" applyAlignment="0" applyProtection="0"/>
    <xf numFmtId="0" fontId="72" fillId="19" borderId="330"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2" fillId="19" borderId="330" applyNumberForma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1" fontId="77" fillId="0" borderId="0" applyFont="0" applyFill="0" applyBorder="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3" fontId="79" fillId="0" borderId="0" applyFont="0" applyFill="0" applyBorder="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44" fontId="77" fillId="0" borderId="0" applyFont="0" applyFill="0" applyBorder="0" applyAlignment="0" applyProtection="0"/>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0" fontId="71" fillId="19" borderId="309" applyNumberFormat="0" applyAlignment="0" applyProtection="0"/>
    <xf numFmtId="0" fontId="5" fillId="18" borderId="307" applyNumberFormat="0" applyFont="0" applyAlignment="0" applyProtection="0"/>
    <xf numFmtId="0" fontId="72" fillId="19" borderId="310" applyNumberForma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0" fillId="7" borderId="319" applyNumberFormat="0" applyAlignment="0" applyProtection="0"/>
    <xf numFmtId="43" fontId="77" fillId="0" borderId="0" applyFont="0" applyFill="0" applyBorder="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0" fillId="7" borderId="314" applyNumberFormat="0" applyAlignment="0" applyProtection="0"/>
    <xf numFmtId="0" fontId="57" fillId="0" borderId="312" applyNumberFormat="0" applyFill="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5" fillId="18" borderId="313" applyNumberFormat="0" applyFon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71" fillId="19"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2" fillId="19" borderId="330" applyNumberFormat="0" applyAlignment="0" applyProtection="0"/>
    <xf numFmtId="0" fontId="71" fillId="19" borderId="329" applyNumberFormat="0" applyAlignment="0" applyProtection="0"/>
    <xf numFmtId="4" fontId="14" fillId="14" borderId="32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29" applyNumberFormat="0" applyAlignment="0" applyProtection="0"/>
    <xf numFmtId="43" fontId="77" fillId="0" borderId="0" applyFont="0" applyFill="0" applyBorder="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0" fillId="7" borderId="319" applyNumberFormat="0" applyAlignment="0" applyProtection="0"/>
    <xf numFmtId="0" fontId="57" fillId="0" borderId="316" applyNumberFormat="0" applyFill="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5" fillId="18" borderId="317" applyNumberFormat="0" applyFon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1" fillId="19"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29" applyNumberFormat="0" applyAlignment="0" applyProtection="0"/>
    <xf numFmtId="43" fontId="77" fillId="0" borderId="0" applyFont="0" applyFill="0" applyBorder="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0" fillId="7" borderId="324" applyNumberFormat="0" applyAlignment="0" applyProtection="0"/>
    <xf numFmtId="0" fontId="57" fillId="0" borderId="322" applyNumberFormat="0" applyFill="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5" fillId="18" borderId="323" applyNumberFormat="0" applyFon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71" fillId="19"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3" fontId="77" fillId="0" borderId="0" applyFont="0" applyFill="0" applyBorder="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0" fillId="7" borderId="334" applyNumberFormat="0" applyAlignment="0" applyProtection="0"/>
    <xf numFmtId="0" fontId="57" fillId="0" borderId="332" applyNumberFormat="0" applyFill="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5" fillId="18" borderId="333" applyNumberFormat="0" applyFon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71" fillId="19"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3" fontId="77" fillId="0" borderId="0" applyFont="0" applyFill="0" applyBorder="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0" fillId="7" borderId="341" applyNumberFormat="0" applyAlignment="0" applyProtection="0"/>
    <xf numFmtId="0" fontId="57" fillId="0" borderId="339" applyNumberFormat="0" applyFill="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5" fillId="18" borderId="340" applyNumberFormat="0" applyFon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71" fillId="19"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197" fillId="84" borderId="343">
      <alignment horizontal="center" vertical="center"/>
    </xf>
    <xf numFmtId="0" fontId="198" fillId="0" borderId="344">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46" applyNumberFormat="0" applyProtection="0">
      <alignment horizontal="left" vertical="center" indent="1"/>
    </xf>
    <xf numFmtId="44" fontId="77" fillId="0" borderId="0" applyFont="0" applyFill="0" applyBorder="0" applyAlignment="0" applyProtection="0"/>
    <xf numFmtId="0" fontId="57" fillId="0" borderId="347" applyNumberFormat="0" applyFill="0" applyAlignment="0" applyProtection="0"/>
    <xf numFmtId="0" fontId="5" fillId="18" borderId="348" applyNumberFormat="0" applyFont="0" applyAlignment="0" applyProtection="0"/>
    <xf numFmtId="0" fontId="70" fillId="7" borderId="349" applyNumberFormat="0" applyAlignment="0" applyProtection="0"/>
    <xf numFmtId="0" fontId="71" fillId="19" borderId="349" applyNumberFormat="0" applyAlignment="0" applyProtection="0"/>
    <xf numFmtId="0" fontId="72" fillId="19" borderId="350" applyNumberFormat="0" applyAlignment="0" applyProtection="0"/>
    <xf numFmtId="4" fontId="14" fillId="14" borderId="346" applyNumberFormat="0" applyProtection="0">
      <alignment horizontal="left" vertical="center" indent="1"/>
    </xf>
    <xf numFmtId="43" fontId="79" fillId="0" borderId="0" applyFont="0" applyFill="0" applyBorder="0" applyAlignment="0" applyProtection="0"/>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1" fontId="77" fillId="0" borderId="0" applyFont="0" applyFill="0" applyBorder="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3" fontId="79"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44"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53"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97" fillId="84" borderId="367">
      <alignment horizontal="center" vertical="center"/>
    </xf>
    <xf numFmtId="0" fontId="198" fillId="0" borderId="368">
      <alignment horizontal="center" vertical="center"/>
    </xf>
    <xf numFmtId="0" fontId="77" fillId="0" borderId="0"/>
    <xf numFmtId="0" fontId="7" fillId="0" borderId="0">
      <alignment horizontal="left"/>
    </xf>
    <xf numFmtId="197" fontId="79" fillId="0" borderId="0"/>
    <xf numFmtId="197" fontId="202" fillId="0" borderId="0" applyBorder="0" applyProtection="0"/>
    <xf numFmtId="197" fontId="93" fillId="0" borderId="0"/>
    <xf numFmtId="0" fontId="195" fillId="0" borderId="0"/>
    <xf numFmtId="164" fontId="77" fillId="0" borderId="0" applyFont="0" applyFill="0" applyBorder="0" applyAlignment="0" applyProtection="0"/>
    <xf numFmtId="0" fontId="5" fillId="0" borderId="0"/>
    <xf numFmtId="198" fontId="208"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1"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27" fillId="0" borderId="0"/>
    <xf numFmtId="0" fontId="228" fillId="0" borderId="0"/>
    <xf numFmtId="0" fontId="229" fillId="0" borderId="0"/>
    <xf numFmtId="0" fontId="230" fillId="0" borderId="0"/>
    <xf numFmtId="0" fontId="230" fillId="0" borderId="0"/>
    <xf numFmtId="0" fontId="230" fillId="0" borderId="0"/>
    <xf numFmtId="0" fontId="231" fillId="0" borderId="0" applyNumberFormat="0" applyFill="0" applyBorder="0" applyAlignment="0" applyProtection="0"/>
    <xf numFmtId="0" fontId="232" fillId="0" borderId="0" applyNumberFormat="0" applyFill="0" applyBorder="0" applyAlignment="0" applyProtection="0"/>
    <xf numFmtId="0" fontId="233" fillId="0" borderId="278" applyNumberFormat="0" applyFill="0" applyAlignment="0" applyProtection="0"/>
    <xf numFmtId="0" fontId="234" fillId="0" borderId="279" applyNumberFormat="0" applyFill="0" applyAlignment="0" applyProtection="0"/>
    <xf numFmtId="0" fontId="235" fillId="0" borderId="280" applyNumberFormat="0" applyFill="0" applyAlignment="0" applyProtection="0"/>
    <xf numFmtId="0" fontId="235" fillId="0" borderId="0" applyNumberFormat="0" applyFill="0" applyBorder="0" applyAlignment="0" applyProtection="0"/>
    <xf numFmtId="0" fontId="236" fillId="54" borderId="0" applyNumberFormat="0" applyBorder="0" applyAlignment="0" applyProtection="0"/>
    <xf numFmtId="0" fontId="237" fillId="55" borderId="0" applyNumberFormat="0" applyBorder="0" applyAlignment="0" applyProtection="0"/>
    <xf numFmtId="0" fontId="238" fillId="56" borderId="0" applyNumberFormat="0" applyBorder="0" applyAlignment="0" applyProtection="0"/>
    <xf numFmtId="0" fontId="239" fillId="57" borderId="281" applyNumberFormat="0" applyAlignment="0" applyProtection="0"/>
    <xf numFmtId="0" fontId="240" fillId="30" borderId="282" applyNumberFormat="0" applyAlignment="0" applyProtection="0"/>
    <xf numFmtId="0" fontId="241" fillId="30" borderId="281" applyNumberFormat="0" applyAlignment="0" applyProtection="0"/>
    <xf numFmtId="0" fontId="242" fillId="0" borderId="283" applyNumberFormat="0" applyFill="0" applyAlignment="0" applyProtection="0"/>
    <xf numFmtId="0" fontId="118" fillId="58" borderId="284" applyNumberFormat="0" applyAlignment="0" applyProtection="0"/>
    <xf numFmtId="0" fontId="104" fillId="0" borderId="0" applyNumberFormat="0" applyFill="0" applyBorder="0" applyAlignment="0" applyProtection="0"/>
    <xf numFmtId="0" fontId="77" fillId="59" borderId="285" applyNumberFormat="0" applyFont="0" applyAlignment="0" applyProtection="0"/>
    <xf numFmtId="0" fontId="243" fillId="0" borderId="0" applyNumberFormat="0" applyFill="0" applyBorder="0" applyAlignment="0" applyProtection="0"/>
    <xf numFmtId="0" fontId="83" fillId="0" borderId="286"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xf numFmtId="0" fontId="244" fillId="0" borderId="0"/>
    <xf numFmtId="0" fontId="7" fillId="0" borderId="0"/>
    <xf numFmtId="0" fontId="7" fillId="0" borderId="0">
      <alignment horizontal="left"/>
    </xf>
    <xf numFmtId="43" fontId="77" fillId="0" borderId="0" applyFont="0" applyFill="0" applyBorder="0" applyAlignment="0" applyProtection="0"/>
    <xf numFmtId="43" fontId="77" fillId="0" borderId="0" applyFont="0" applyFill="0" applyBorder="0" applyAlignment="0" applyProtection="0"/>
    <xf numFmtId="43" fontId="77" fillId="0" borderId="0" applyFont="0" applyFill="0" applyBorder="0" applyAlignment="0" applyProtection="0"/>
    <xf numFmtId="0" fontId="77" fillId="0" borderId="0"/>
    <xf numFmtId="43" fontId="77" fillId="0" borderId="0" applyFont="0" applyFill="0" applyBorder="0" applyAlignment="0" applyProtection="0"/>
    <xf numFmtId="0" fontId="77" fillId="0" borderId="0"/>
    <xf numFmtId="43" fontId="77" fillId="0" borderId="0" applyFont="0" applyFill="0" applyBorder="0" applyAlignment="0" applyProtection="0"/>
  </cellStyleXfs>
  <cellXfs count="2356">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4" fontId="0" fillId="0" borderId="12" xfId="0" applyNumberFormat="1" applyFill="1" applyBorder="1" applyAlignment="1">
      <alignment horizontal="center" vertical="center"/>
    </xf>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0" fontId="0" fillId="0" borderId="0" xfId="0" applyAlignment="1">
      <alignment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ont="1" applyFill="1" applyAlignment="1">
      <alignment vertical="center"/>
    </xf>
    <xf numFmtId="4" fontId="0" fillId="0" borderId="0" xfId="0" applyNumberFormat="1" applyFill="1" applyBorder="1" applyAlignment="1">
      <alignment horizontal="center"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6" xfId="67" applyFont="1" applyFill="1" applyBorder="1" applyAlignment="1">
      <alignment horizontal="left" vertical="center"/>
    </xf>
    <xf numFmtId="49" fontId="41" fillId="0" borderId="107" xfId="106" applyNumberFormat="1" applyFont="1" applyFill="1" applyBorder="1" applyAlignment="1" applyProtection="1">
      <alignment vertical="center" wrapText="1"/>
    </xf>
    <xf numFmtId="0" fontId="23" fillId="0" borderId="108" xfId="67" applyFont="1" applyFill="1" applyBorder="1" applyAlignment="1">
      <alignment horizontal="left" vertical="center"/>
    </xf>
    <xf numFmtId="0" fontId="23" fillId="0" borderId="98"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0" fontId="129" fillId="0" borderId="0" xfId="0" applyFont="1" applyFill="1" applyAlignment="1">
      <alignment horizontal="left" vertical="center" indent="5"/>
    </xf>
    <xf numFmtId="4" fontId="4" fillId="0" borderId="82"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2" xfId="163" applyNumberFormat="1" applyFont="1" applyFill="1" applyBorder="1" applyAlignment="1">
      <alignment vertical="center"/>
    </xf>
    <xf numFmtId="0" fontId="136" fillId="0" borderId="133" xfId="163" applyNumberFormat="1" applyFont="1" applyFill="1" applyBorder="1" applyAlignment="1">
      <alignment vertical="center"/>
    </xf>
    <xf numFmtId="49" fontId="97" fillId="38" borderId="125" xfId="52" applyNumberFormat="1" applyFont="1" applyFill="1" applyBorder="1" applyAlignment="1">
      <alignment horizontal="center" vertical="center" wrapText="1"/>
    </xf>
    <xf numFmtId="49" fontId="97" fillId="33" borderId="125" xfId="52" applyNumberFormat="1" applyFont="1" applyFill="1" applyBorder="1" applyAlignment="1">
      <alignment horizontal="center" vertical="center" wrapText="1"/>
    </xf>
    <xf numFmtId="4" fontId="97" fillId="38" borderId="125" xfId="107" applyNumberFormat="1" applyFont="1" applyFill="1" applyBorder="1" applyAlignment="1">
      <alignment horizontal="center" vertical="center" wrapText="1"/>
    </xf>
    <xf numFmtId="3" fontId="97" fillId="39" borderId="125" xfId="65" applyNumberFormat="1" applyFont="1" applyFill="1" applyBorder="1" applyAlignment="1">
      <alignment horizontal="center" vertical="center" wrapText="1"/>
    </xf>
    <xf numFmtId="0" fontId="77" fillId="0" borderId="0" xfId="0" applyFont="1" applyFill="1"/>
    <xf numFmtId="0" fontId="11" fillId="35" borderId="125"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45" xfId="0" applyNumberFormat="1" applyFont="1" applyFill="1" applyBorder="1" applyAlignment="1">
      <alignment horizontal="center"/>
    </xf>
    <xf numFmtId="0" fontId="0" fillId="0" borderId="145" xfId="0" applyFont="1" applyFill="1" applyBorder="1"/>
    <xf numFmtId="0" fontId="11" fillId="26" borderId="148" xfId="0" applyFont="1" applyFill="1" applyBorder="1" applyAlignment="1">
      <alignment horizontal="center" vertical="center"/>
    </xf>
    <xf numFmtId="2" fontId="11" fillId="27" borderId="148" xfId="0" applyNumberFormat="1" applyFont="1" applyFill="1" applyBorder="1" applyAlignment="1">
      <alignment horizontal="center" vertical="center"/>
    </xf>
    <xf numFmtId="4" fontId="82" fillId="0" borderId="145" xfId="0" applyNumberFormat="1" applyFont="1" applyFill="1" applyBorder="1" applyAlignment="1">
      <alignment horizontal="center" vertical="center"/>
    </xf>
    <xf numFmtId="0" fontId="0" fillId="0" borderId="145" xfId="0" applyFont="1" applyFill="1" applyBorder="1" applyAlignment="1">
      <alignment horizontal="left" vertical="center"/>
    </xf>
    <xf numFmtId="0" fontId="19" fillId="0" borderId="115" xfId="64" applyFont="1" applyFill="1" applyBorder="1" applyAlignment="1">
      <alignment horizontal="left" vertical="center"/>
    </xf>
    <xf numFmtId="0" fontId="23" fillId="0" borderId="145" xfId="0" applyFont="1" applyFill="1" applyBorder="1"/>
    <xf numFmtId="0" fontId="26" fillId="0" borderId="139" xfId="52" applyFont="1" applyFill="1" applyBorder="1" applyAlignment="1">
      <alignment horizontal="left" vertical="center" wrapText="1"/>
    </xf>
    <xf numFmtId="0" fontId="26" fillId="0" borderId="156" xfId="52" applyFont="1" applyFill="1" applyBorder="1" applyAlignment="1">
      <alignment horizontal="left" vertical="center" wrapText="1"/>
    </xf>
    <xf numFmtId="0" fontId="136" fillId="0" borderId="157" xfId="163" applyNumberFormat="1" applyFont="1" applyFill="1" applyBorder="1" applyAlignment="1">
      <alignment vertical="center"/>
    </xf>
    <xf numFmtId="0" fontId="0" fillId="0" borderId="145" xfId="0" applyFont="1" applyFill="1" applyBorder="1" applyAlignment="1">
      <alignment horizontal="center"/>
    </xf>
    <xf numFmtId="0" fontId="0" fillId="0" borderId="0" xfId="0" applyFont="1" applyFill="1" applyAlignment="1">
      <alignment horizontal="center"/>
    </xf>
    <xf numFmtId="0" fontId="25" fillId="0" borderId="160" xfId="67" applyFont="1" applyFill="1" applyBorder="1" applyAlignment="1">
      <alignment vertical="center" wrapText="1"/>
    </xf>
    <xf numFmtId="0" fontId="149" fillId="0" borderId="160" xfId="67" applyFont="1" applyFill="1" applyBorder="1" applyAlignment="1">
      <alignment horizontal="center" vertical="center" wrapText="1"/>
    </xf>
    <xf numFmtId="0" fontId="122" fillId="0" borderId="145" xfId="163" applyFont="1" applyFill="1" applyBorder="1" applyAlignment="1">
      <alignment horizontal="left" vertical="center"/>
    </xf>
    <xf numFmtId="0" fontId="125" fillId="0" borderId="145" xfId="163" applyFont="1" applyFill="1" applyBorder="1" applyAlignment="1">
      <alignment horizontal="left" vertical="center"/>
    </xf>
    <xf numFmtId="4" fontId="25" fillId="0" borderId="129" xfId="108" applyNumberFormat="1" applyFont="1" applyFill="1" applyBorder="1" applyAlignment="1">
      <alignment horizontal="center" vertical="center" wrapText="1"/>
    </xf>
    <xf numFmtId="0" fontId="26" fillId="0" borderId="129"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2" xfId="52" applyFont="1" applyFill="1" applyBorder="1" applyAlignment="1">
      <alignment horizontal="left" vertical="center" wrapText="1"/>
    </xf>
    <xf numFmtId="2" fontId="26" fillId="0" borderId="173" xfId="52" applyNumberFormat="1" applyFont="1" applyFill="1" applyBorder="1" applyAlignment="1">
      <alignment horizontal="left" vertical="center"/>
    </xf>
    <xf numFmtId="2" fontId="37" fillId="0" borderId="155" xfId="52" applyNumberFormat="1" applyFont="1" applyFill="1" applyBorder="1" applyAlignment="1">
      <alignment horizontal="left" vertical="center"/>
    </xf>
    <xf numFmtId="0" fontId="0" fillId="0" borderId="0" xfId="0" applyFill="1"/>
    <xf numFmtId="0" fontId="107" fillId="0" borderId="0" xfId="0" applyFont="1"/>
    <xf numFmtId="0" fontId="154" fillId="0" borderId="0" xfId="0" applyFont="1"/>
    <xf numFmtId="0" fontId="154"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2" xfId="0" applyFont="1" applyBorder="1" applyAlignment="1">
      <alignment horizontal="center"/>
    </xf>
    <xf numFmtId="0" fontId="82" fillId="0" borderId="125" xfId="0" applyFont="1" applyFill="1" applyBorder="1" applyAlignment="1">
      <alignment wrapText="1"/>
    </xf>
    <xf numFmtId="4" fontId="98" fillId="34" borderId="158" xfId="108" applyNumberFormat="1" applyFont="1" applyFill="1" applyBorder="1" applyAlignment="1">
      <alignment horizontal="center" vertical="center" wrapText="1"/>
    </xf>
    <xf numFmtId="0" fontId="0" fillId="0" borderId="182" xfId="0" applyBorder="1" applyAlignment="1">
      <alignment horizontal="center" vertical="center"/>
    </xf>
    <xf numFmtId="0" fontId="0" fillId="0" borderId="182" xfId="0" applyBorder="1"/>
    <xf numFmtId="0" fontId="91" fillId="0" borderId="182" xfId="0" applyFont="1" applyFill="1" applyBorder="1" applyAlignment="1">
      <alignment horizontal="center"/>
    </xf>
    <xf numFmtId="0" fontId="0" fillId="0" borderId="0" xfId="0" applyFill="1"/>
    <xf numFmtId="0" fontId="0" fillId="0" borderId="0" xfId="0" applyFill="1"/>
    <xf numFmtId="4" fontId="101" fillId="0" borderId="109" xfId="107" applyNumberFormat="1" applyFont="1" applyFill="1" applyBorder="1" applyAlignment="1">
      <alignment horizontal="center" vertical="center"/>
    </xf>
    <xf numFmtId="0" fontId="26" fillId="0" borderId="189" xfId="163" applyFont="1" applyFill="1" applyBorder="1" applyAlignment="1">
      <alignment horizontal="left" vertical="center"/>
    </xf>
    <xf numFmtId="0" fontId="136" fillId="0" borderId="165" xfId="163" applyNumberFormat="1" applyFont="1" applyFill="1" applyBorder="1" applyAlignment="1">
      <alignment vertical="center"/>
    </xf>
    <xf numFmtId="2" fontId="26" fillId="0" borderId="186" xfId="163" applyNumberFormat="1" applyFont="1" applyFill="1" applyBorder="1" applyAlignment="1">
      <alignment horizontal="left" vertical="center"/>
    </xf>
    <xf numFmtId="2" fontId="26" fillId="0" borderId="187" xfId="163" applyNumberFormat="1" applyFont="1" applyFill="1" applyBorder="1" applyAlignment="1">
      <alignment horizontal="left" vertical="center"/>
    </xf>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45" xfId="0" applyNumberFormat="1" applyFont="1" applyFill="1" applyBorder="1" applyAlignment="1">
      <alignment horizontal="center"/>
    </xf>
    <xf numFmtId="0" fontId="0" fillId="0" borderId="179" xfId="0" applyFont="1" applyFill="1" applyBorder="1" applyAlignment="1">
      <alignment horizontal="center"/>
    </xf>
    <xf numFmtId="2" fontId="0" fillId="0" borderId="179" xfId="0" applyNumberFormat="1" applyFont="1" applyFill="1" applyBorder="1" applyAlignment="1">
      <alignment horizontal="center"/>
    </xf>
    <xf numFmtId="0" fontId="0" fillId="0" borderId="0" xfId="0" applyFill="1" applyBorder="1" applyAlignment="1">
      <alignment horizontal="center"/>
    </xf>
    <xf numFmtId="49" fontId="0" fillId="0" borderId="145"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05" xfId="0" applyFont="1" applyFill="1" applyBorder="1" applyAlignment="1">
      <alignment horizontal="center" vertical="center"/>
    </xf>
    <xf numFmtId="2" fontId="11" fillId="27" borderId="205" xfId="0" applyNumberFormat="1" applyFont="1" applyFill="1" applyBorder="1" applyAlignment="1">
      <alignment horizontal="center" vertical="center"/>
    </xf>
    <xf numFmtId="0" fontId="0" fillId="0" borderId="109" xfId="0" applyFill="1" applyBorder="1" applyAlignment="1">
      <alignment horizontal="center"/>
    </xf>
    <xf numFmtId="3" fontId="95" fillId="0" borderId="145"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11" xfId="0" applyFont="1" applyFill="1" applyBorder="1" applyAlignment="1">
      <alignment horizontal="left" vertical="center"/>
    </xf>
    <xf numFmtId="0" fontId="0" fillId="0" borderId="211" xfId="0" applyFont="1" applyFill="1" applyBorder="1" applyAlignment="1">
      <alignment horizontal="center"/>
    </xf>
    <xf numFmtId="2" fontId="0" fillId="0" borderId="211" xfId="0" applyNumberFormat="1" applyFont="1" applyFill="1" applyBorder="1" applyAlignment="1">
      <alignment horizontal="center"/>
    </xf>
    <xf numFmtId="0" fontId="0" fillId="0" borderId="211" xfId="0" applyFont="1" applyFill="1" applyBorder="1"/>
    <xf numFmtId="0" fontId="125" fillId="0" borderId="0" xfId="0" applyFont="1" applyFill="1" applyBorder="1"/>
    <xf numFmtId="0" fontId="0" fillId="0" borderId="0" xfId="0" applyFill="1"/>
    <xf numFmtId="0" fontId="169" fillId="0" borderId="211" xfId="0" applyFont="1" applyBorder="1" applyAlignment="1">
      <alignment horizontal="center" vertical="center" wrapText="1"/>
    </xf>
    <xf numFmtId="3" fontId="169" fillId="0" borderId="211" xfId="0" applyNumberFormat="1" applyFont="1" applyBorder="1" applyAlignment="1">
      <alignment horizontal="center" vertical="center" wrapText="1"/>
    </xf>
    <xf numFmtId="0" fontId="149" fillId="0" borderId="222" xfId="67" applyFont="1" applyFill="1" applyBorder="1" applyAlignment="1">
      <alignment horizontal="center" vertical="center" wrapText="1"/>
    </xf>
    <xf numFmtId="0" fontId="43" fillId="0" borderId="222" xfId="52" applyFont="1" applyFill="1" applyBorder="1" applyAlignment="1">
      <alignment horizontal="center" vertical="center"/>
    </xf>
    <xf numFmtId="0" fontId="122" fillId="0" borderId="211" xfId="0" applyFont="1" applyFill="1" applyBorder="1" applyAlignment="1">
      <alignment horizontal="center" vertical="center"/>
    </xf>
    <xf numFmtId="0" fontId="122" fillId="0" borderId="211"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0" fontId="11" fillId="0" borderId="113" xfId="0" applyFont="1" applyFill="1" applyBorder="1" applyAlignment="1">
      <alignment horizontal="center" vertical="center"/>
    </xf>
    <xf numFmtId="9" fontId="11" fillId="0" borderId="113"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0" xfId="163" applyFont="1" applyFill="1" applyBorder="1" applyAlignment="1">
      <alignment horizontal="left" vertical="center"/>
    </xf>
    <xf numFmtId="0" fontId="26" fillId="0" borderId="213" xfId="67" applyFont="1" applyFill="1" applyBorder="1" applyAlignment="1">
      <alignment horizontal="center" vertical="center"/>
    </xf>
    <xf numFmtId="0" fontId="26" fillId="0" borderId="211" xfId="67" applyFont="1" applyFill="1" applyBorder="1" applyAlignment="1">
      <alignment horizontal="center" vertical="center"/>
    </xf>
    <xf numFmtId="0" fontId="26" fillId="0" borderId="211" xfId="106" applyNumberFormat="1" applyFont="1" applyFill="1" applyBorder="1" applyAlignment="1" applyProtection="1">
      <alignment horizontal="center" vertical="center"/>
    </xf>
    <xf numFmtId="0" fontId="26" fillId="0" borderId="211"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45" xfId="0" applyNumberFormat="1" applyFont="1" applyFill="1" applyBorder="1" applyAlignment="1">
      <alignment horizontal="center" vertical="center"/>
    </xf>
    <xf numFmtId="4" fontId="82" fillId="0" borderId="145"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11" xfId="108" applyNumberFormat="1" applyFont="1" applyFill="1" applyBorder="1" applyAlignment="1">
      <alignment horizontal="center" vertical="center"/>
    </xf>
    <xf numFmtId="0" fontId="25" fillId="0" borderId="145" xfId="67" applyFont="1" applyFill="1" applyBorder="1" applyAlignment="1">
      <alignment vertical="center"/>
    </xf>
    <xf numFmtId="49" fontId="26" fillId="0" borderId="145" xfId="67" applyNumberFormat="1" applyFont="1" applyFill="1" applyBorder="1" applyAlignment="1">
      <alignment horizontal="center" vertical="center"/>
    </xf>
    <xf numFmtId="0" fontId="26" fillId="0" borderId="145" xfId="52" applyFont="1" applyFill="1" applyBorder="1" applyAlignment="1">
      <alignment horizontal="center" vertical="center"/>
    </xf>
    <xf numFmtId="0" fontId="26" fillId="0" borderId="145" xfId="67" applyFont="1" applyFill="1" applyBorder="1" applyAlignment="1">
      <alignment horizontal="center" vertical="center"/>
    </xf>
    <xf numFmtId="49" fontId="26" fillId="0" borderId="213" xfId="67" applyNumberFormat="1" applyFont="1" applyFill="1" applyBorder="1" applyAlignment="1">
      <alignment horizontal="center" vertical="center"/>
    </xf>
    <xf numFmtId="49" fontId="26" fillId="0" borderId="211" xfId="67" applyNumberFormat="1" applyFont="1" applyFill="1" applyBorder="1" applyAlignment="1">
      <alignment horizontal="center" vertical="center"/>
    </xf>
    <xf numFmtId="0" fontId="23" fillId="0" borderId="160" xfId="52" applyFont="1" applyFill="1" applyBorder="1" applyAlignment="1">
      <alignment vertical="center"/>
    </xf>
    <xf numFmtId="0" fontId="23" fillId="0" borderId="162" xfId="52" applyFont="1" applyFill="1" applyBorder="1" applyAlignment="1">
      <alignment vertical="center"/>
    </xf>
    <xf numFmtId="0" fontId="23" fillId="0" borderId="161"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0"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45" xfId="0" applyFont="1" applyFill="1" applyBorder="1" applyAlignment="1">
      <alignment wrapText="1"/>
    </xf>
    <xf numFmtId="0" fontId="0" fillId="33" borderId="145" xfId="0" applyFont="1" applyFill="1" applyBorder="1"/>
    <xf numFmtId="0" fontId="0" fillId="33" borderId="145" xfId="0" applyFont="1" applyFill="1" applyBorder="1" applyAlignment="1">
      <alignment horizontal="center"/>
    </xf>
    <xf numFmtId="0" fontId="0" fillId="0" borderId="145"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28"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5" fontId="101" fillId="0" borderId="22" xfId="0" applyNumberFormat="1" applyFont="1" applyFill="1" applyBorder="1" applyAlignment="1">
      <alignment horizontal="center" vertical="center"/>
    </xf>
    <xf numFmtId="4" fontId="101" fillId="0" borderId="114"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28"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5" fontId="101" fillId="0" borderId="188"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45" xfId="0" applyNumberFormat="1" applyFont="1" applyFill="1" applyBorder="1" applyAlignment="1">
      <alignment horizontal="center" vertical="center"/>
    </xf>
    <xf numFmtId="49" fontId="0" fillId="0" borderId="145" xfId="0" applyNumberFormat="1" applyFont="1" applyFill="1" applyBorder="1" applyAlignment="1">
      <alignment horizontal="left" vertical="center"/>
    </xf>
    <xf numFmtId="0" fontId="101" fillId="0" borderId="145" xfId="0" applyNumberFormat="1" applyFont="1" applyFill="1" applyBorder="1" applyAlignment="1">
      <alignment horizontal="center" vertical="center"/>
    </xf>
    <xf numFmtId="4" fontId="101" fillId="0" borderId="145" xfId="0" applyNumberFormat="1" applyFont="1" applyFill="1" applyBorder="1" applyAlignment="1">
      <alignment horizontal="center" vertical="center"/>
    </xf>
    <xf numFmtId="49" fontId="0" fillId="0" borderId="193" xfId="0" applyNumberFormat="1" applyFont="1" applyFill="1" applyBorder="1" applyAlignment="1">
      <alignment horizontal="left" vertical="center"/>
    </xf>
    <xf numFmtId="49" fontId="0" fillId="0" borderId="193" xfId="0" applyNumberFormat="1" applyFont="1" applyFill="1" applyBorder="1" applyAlignment="1">
      <alignment horizontal="left" vertical="center" wrapText="1"/>
    </xf>
    <xf numFmtId="0" fontId="101" fillId="0" borderId="193" xfId="0" applyNumberFormat="1" applyFont="1" applyFill="1" applyBorder="1" applyAlignment="1">
      <alignment horizontal="center" vertical="center"/>
    </xf>
    <xf numFmtId="175" fontId="101" fillId="0" borderId="193" xfId="0" applyNumberFormat="1" applyFont="1" applyFill="1" applyBorder="1" applyAlignment="1">
      <alignment horizontal="center" vertical="center"/>
    </xf>
    <xf numFmtId="4" fontId="82" fillId="0" borderId="193" xfId="108" applyNumberFormat="1" applyFont="1" applyFill="1" applyBorder="1" applyAlignment="1">
      <alignment horizontal="center" vertical="center"/>
    </xf>
    <xf numFmtId="49" fontId="83" fillId="34" borderId="160" xfId="0" applyNumberFormat="1" applyFont="1" applyFill="1" applyBorder="1" applyAlignment="1">
      <alignment horizontal="left" vertical="center"/>
    </xf>
    <xf numFmtId="49" fontId="0" fillId="34" borderId="174" xfId="0" applyNumberFormat="1" applyFont="1" applyFill="1" applyBorder="1" applyAlignment="1">
      <alignment horizontal="left" vertical="center" wrapText="1"/>
    </xf>
    <xf numFmtId="0" fontId="101" fillId="34" borderId="174" xfId="0" applyNumberFormat="1" applyFont="1" applyFill="1" applyBorder="1" applyAlignment="1">
      <alignment horizontal="center" vertical="center"/>
    </xf>
    <xf numFmtId="175" fontId="101" fillId="34" borderId="174" xfId="0" applyNumberFormat="1" applyFont="1" applyFill="1" applyBorder="1" applyAlignment="1">
      <alignment horizontal="center" vertical="center"/>
    </xf>
    <xf numFmtId="4" fontId="101" fillId="34" borderId="174" xfId="0" applyNumberFormat="1" applyFont="1" applyFill="1" applyBorder="1" applyAlignment="1">
      <alignment horizontal="center" vertical="center"/>
    </xf>
    <xf numFmtId="4" fontId="82" fillId="34" borderId="167" xfId="108" applyNumberFormat="1" applyFont="1" applyFill="1" applyBorder="1" applyAlignment="1">
      <alignment horizontal="center" vertical="center"/>
    </xf>
    <xf numFmtId="0" fontId="0" fillId="0" borderId="188" xfId="0" applyNumberFormat="1" applyFont="1" applyFill="1" applyBorder="1" applyAlignment="1">
      <alignment horizontal="left" vertical="center"/>
    </xf>
    <xf numFmtId="49" fontId="0" fillId="0" borderId="188" xfId="0" applyNumberFormat="1" applyFont="1" applyFill="1" applyBorder="1" applyAlignment="1">
      <alignment horizontal="left" vertical="center" wrapText="1"/>
    </xf>
    <xf numFmtId="0" fontId="101" fillId="0" borderId="188" xfId="0" applyNumberFormat="1" applyFont="1" applyFill="1" applyBorder="1" applyAlignment="1">
      <alignment horizontal="center" vertical="center"/>
    </xf>
    <xf numFmtId="0" fontId="101" fillId="0" borderId="188" xfId="0" applyFont="1" applyFill="1" applyBorder="1" applyAlignment="1">
      <alignment horizontal="center" vertical="center"/>
    </xf>
    <xf numFmtId="0" fontId="0" fillId="0" borderId="145" xfId="0" applyNumberFormat="1" applyFont="1" applyFill="1" applyBorder="1" applyAlignment="1">
      <alignment horizontal="left" vertical="center"/>
    </xf>
    <xf numFmtId="0" fontId="101" fillId="0" borderId="145" xfId="0" applyFont="1" applyFill="1" applyBorder="1" applyAlignment="1">
      <alignment horizontal="center" vertical="center"/>
    </xf>
    <xf numFmtId="0" fontId="0" fillId="0" borderId="193" xfId="0" applyNumberFormat="1" applyFont="1" applyFill="1" applyBorder="1" applyAlignment="1">
      <alignment horizontal="left" vertical="center"/>
    </xf>
    <xf numFmtId="0" fontId="101" fillId="0" borderId="193" xfId="0" applyFont="1" applyFill="1" applyBorder="1" applyAlignment="1">
      <alignment horizontal="center" vertical="center"/>
    </xf>
    <xf numFmtId="49" fontId="98" fillId="34" borderId="160" xfId="0" applyNumberFormat="1" applyFont="1" applyFill="1" applyBorder="1" applyAlignment="1">
      <alignment horizontal="left" vertical="center"/>
    </xf>
    <xf numFmtId="0" fontId="101" fillId="34" borderId="174" xfId="0" applyNumberFormat="1" applyFont="1" applyFill="1" applyBorder="1" applyAlignment="1">
      <alignment vertical="center" wrapText="1"/>
    </xf>
    <xf numFmtId="49" fontId="0" fillId="0" borderId="188" xfId="0" applyNumberFormat="1" applyFont="1" applyFill="1" applyBorder="1" applyAlignment="1">
      <alignment horizontal="left" vertical="center"/>
    </xf>
    <xf numFmtId="0" fontId="101" fillId="0" borderId="188" xfId="0" applyNumberFormat="1" applyFont="1" applyFill="1" applyBorder="1" applyAlignment="1">
      <alignment vertical="center" wrapText="1"/>
    </xf>
    <xf numFmtId="4" fontId="101" fillId="0" borderId="188" xfId="0" applyNumberFormat="1" applyFont="1" applyFill="1" applyBorder="1" applyAlignment="1">
      <alignment horizontal="center" vertical="center"/>
    </xf>
    <xf numFmtId="4" fontId="82" fillId="0" borderId="188" xfId="108" applyNumberFormat="1" applyFont="1" applyFill="1" applyBorder="1" applyAlignment="1">
      <alignment horizontal="center" vertical="center"/>
    </xf>
    <xf numFmtId="0" fontId="101" fillId="0" borderId="145"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4" xfId="0" applyNumberFormat="1" applyFont="1" applyFill="1" applyBorder="1" applyAlignment="1">
      <alignment horizontal="left" vertical="center"/>
    </xf>
    <xf numFmtId="0" fontId="101" fillId="0" borderId="124" xfId="0" applyNumberFormat="1" applyFont="1" applyFill="1" applyBorder="1" applyAlignment="1">
      <alignment vertical="center" wrapText="1"/>
    </xf>
    <xf numFmtId="0" fontId="82" fillId="0" borderId="124" xfId="0" applyNumberFormat="1" applyFont="1" applyFill="1" applyBorder="1" applyAlignment="1">
      <alignment horizontal="center" vertical="center"/>
    </xf>
    <xf numFmtId="0" fontId="101" fillId="0" borderId="124" xfId="0" applyNumberFormat="1" applyFont="1" applyFill="1" applyBorder="1" applyAlignment="1">
      <alignment horizontal="center" vertical="center"/>
    </xf>
    <xf numFmtId="175" fontId="101" fillId="0" borderId="124" xfId="0" applyNumberFormat="1" applyFont="1" applyFill="1" applyBorder="1" applyAlignment="1">
      <alignment horizontal="center" vertical="center"/>
    </xf>
    <xf numFmtId="4" fontId="82" fillId="0" borderId="124"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45" xfId="178" applyNumberFormat="1" applyFont="1" applyFill="1" applyBorder="1" applyAlignment="1">
      <alignment horizontal="left" vertical="center"/>
    </xf>
    <xf numFmtId="2" fontId="101" fillId="0" borderId="145" xfId="0" applyNumberFormat="1" applyFont="1" applyFill="1" applyBorder="1" applyAlignment="1">
      <alignment horizontal="center" vertical="center"/>
    </xf>
    <xf numFmtId="0" fontId="0" fillId="0" borderId="178" xfId="178" applyNumberFormat="1" applyFont="1" applyFill="1" applyBorder="1" applyAlignment="1">
      <alignment horizontal="left" vertical="center"/>
    </xf>
    <xf numFmtId="4" fontId="101" fillId="0" borderId="211" xfId="0" applyNumberFormat="1" applyFont="1" applyFill="1" applyBorder="1" applyAlignment="1">
      <alignment horizontal="center" vertical="center"/>
    </xf>
    <xf numFmtId="0" fontId="0" fillId="0" borderId="211" xfId="178" applyNumberFormat="1" applyFont="1" applyFill="1" applyBorder="1" applyAlignment="1">
      <alignment horizontal="left" vertical="center"/>
    </xf>
    <xf numFmtId="49" fontId="97" fillId="33" borderId="145" xfId="0" applyNumberFormat="1" applyFont="1" applyFill="1" applyBorder="1" applyAlignment="1">
      <alignment horizontal="left" vertical="center"/>
    </xf>
    <xf numFmtId="4" fontId="101" fillId="33" borderId="145"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4" fillId="0" borderId="211" xfId="0" applyFont="1" applyFill="1" applyBorder="1" applyAlignment="1">
      <alignment horizontal="center" vertical="center" wrapText="1"/>
    </xf>
    <xf numFmtId="0" fontId="122" fillId="0" borderId="211" xfId="0" applyFont="1" applyFill="1" applyBorder="1" applyAlignment="1">
      <alignment horizontal="center" vertical="center" wrapText="1"/>
    </xf>
    <xf numFmtId="0" fontId="125" fillId="0" borderId="211" xfId="0" applyFont="1" applyFill="1" applyBorder="1"/>
    <xf numFmtId="0" fontId="174" fillId="0" borderId="211" xfId="0" applyFont="1" applyFill="1" applyBorder="1" applyAlignment="1">
      <alignment horizontal="left" vertical="center" wrapText="1"/>
    </xf>
    <xf numFmtId="0" fontId="142" fillId="0" borderId="211"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0" fontId="107" fillId="0" borderId="0" xfId="0" applyFont="1" applyFill="1"/>
    <xf numFmtId="0" fontId="125" fillId="0" borderId="211" xfId="0" applyFont="1" applyFill="1" applyBorder="1" applyAlignment="1">
      <alignment horizontal="center" vertical="center"/>
    </xf>
    <xf numFmtId="3" fontId="125" fillId="0" borderId="211" xfId="0" applyNumberFormat="1" applyFont="1" applyFill="1" applyBorder="1" applyAlignment="1">
      <alignment horizontal="center" vertical="center"/>
    </xf>
    <xf numFmtId="0" fontId="169" fillId="0" borderId="211" xfId="0" applyFont="1" applyFill="1" applyBorder="1" applyAlignment="1">
      <alignment horizontal="center" vertical="center" wrapText="1"/>
    </xf>
    <xf numFmtId="0" fontId="174" fillId="0" borderId="226" xfId="0" applyFont="1" applyFill="1" applyBorder="1" applyAlignment="1">
      <alignment vertical="center" wrapText="1"/>
    </xf>
    <xf numFmtId="0" fontId="174" fillId="0" borderId="211" xfId="0" applyFont="1" applyFill="1" applyBorder="1" applyAlignment="1">
      <alignment horizontal="left" vertical="top" wrapText="1"/>
    </xf>
    <xf numFmtId="0" fontId="174" fillId="0" borderId="211" xfId="0" applyFont="1" applyFill="1" applyBorder="1" applyAlignment="1">
      <alignment vertical="center" wrapText="1"/>
    </xf>
    <xf numFmtId="49" fontId="138" fillId="33" borderId="305" xfId="52" applyNumberFormat="1" applyFont="1" applyFill="1" applyBorder="1" applyAlignment="1">
      <alignment horizontal="center" vertical="center" wrapText="1"/>
    </xf>
    <xf numFmtId="1" fontId="35" fillId="0" borderId="304" xfId="0" applyNumberFormat="1" applyFont="1" applyFill="1" applyBorder="1" applyAlignment="1">
      <alignment horizontal="center"/>
    </xf>
    <xf numFmtId="3" fontId="125" fillId="0" borderId="304" xfId="0" applyNumberFormat="1" applyFont="1" applyFill="1" applyBorder="1"/>
    <xf numFmtId="4" fontId="101" fillId="0" borderId="193" xfId="0" applyNumberFormat="1" applyFont="1" applyFill="1" applyBorder="1" applyAlignment="1">
      <alignment horizontal="center" vertical="center"/>
    </xf>
    <xf numFmtId="0" fontId="0" fillId="0" borderId="125" xfId="0" applyFill="1" applyBorder="1" applyAlignment="1">
      <alignment horizontal="center" vertical="center"/>
    </xf>
    <xf numFmtId="0" fontId="0" fillId="0" borderId="0" xfId="0" applyFill="1"/>
    <xf numFmtId="0" fontId="79" fillId="0" borderId="0" xfId="198"/>
    <xf numFmtId="0" fontId="0" fillId="0" borderId="277"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37" xfId="0" applyFont="1" applyFill="1" applyBorder="1" applyAlignment="1">
      <alignment vertical="center"/>
    </xf>
    <xf numFmtId="0" fontId="89" fillId="0" borderId="337" xfId="0"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0" fillId="0" borderId="0" xfId="0" applyNumberFormat="1" applyFont="1" applyAlignment="1">
      <alignment horizontal="center" vertical="center"/>
    </xf>
    <xf numFmtId="0" fontId="98" fillId="26" borderId="145" xfId="0" applyFont="1" applyFill="1" applyBorder="1" applyAlignment="1">
      <alignment horizontal="center" vertical="center"/>
    </xf>
    <xf numFmtId="0" fontId="0" fillId="0" borderId="0" xfId="0" applyFill="1" applyAlignment="1">
      <alignment horizontal="center"/>
    </xf>
    <xf numFmtId="0" fontId="41" fillId="0" borderId="370" xfId="67" applyFont="1" applyFill="1" applyBorder="1" applyAlignment="1">
      <alignment vertical="center" wrapText="1"/>
    </xf>
    <xf numFmtId="0" fontId="41" fillId="0" borderId="0" xfId="67" applyFont="1" applyFill="1" applyBorder="1" applyAlignment="1">
      <alignment vertical="center" wrapText="1"/>
    </xf>
    <xf numFmtId="2" fontId="0" fillId="0" borderId="378" xfId="0" applyNumberFormat="1" applyFont="1" applyBorder="1" applyAlignment="1">
      <alignment horizontal="center" vertical="center"/>
    </xf>
    <xf numFmtId="0" fontId="0" fillId="0" borderId="378" xfId="0" applyFont="1" applyFill="1" applyBorder="1" applyAlignment="1">
      <alignment vertical="center" wrapText="1"/>
    </xf>
    <xf numFmtId="0" fontId="0" fillId="0" borderId="378" xfId="0" applyFill="1" applyBorder="1" applyAlignment="1">
      <alignment horizontal="center" vertical="center"/>
    </xf>
    <xf numFmtId="0" fontId="0" fillId="0" borderId="378" xfId="0" applyFill="1" applyBorder="1" applyAlignment="1">
      <alignment wrapText="1"/>
    </xf>
    <xf numFmtId="4" fontId="101" fillId="0" borderId="378" xfId="107" applyNumberFormat="1" applyFont="1" applyFill="1" applyBorder="1" applyAlignment="1">
      <alignment horizontal="center" vertical="center"/>
    </xf>
    <xf numFmtId="0" fontId="0" fillId="0" borderId="378" xfId="0" applyFont="1" applyFill="1" applyBorder="1" applyAlignment="1">
      <alignment horizontal="center"/>
    </xf>
    <xf numFmtId="4" fontId="101" fillId="0" borderId="391" xfId="107" applyNumberFormat="1" applyFont="1" applyFill="1" applyBorder="1" applyAlignment="1">
      <alignment horizontal="center" vertical="center"/>
    </xf>
    <xf numFmtId="2" fontId="0" fillId="0" borderId="378" xfId="0" applyNumberFormat="1" applyFont="1" applyFill="1" applyBorder="1" applyAlignment="1">
      <alignment horizontal="center" vertical="center"/>
    </xf>
    <xf numFmtId="4" fontId="101" fillId="0" borderId="395" xfId="107" applyNumberFormat="1" applyFont="1" applyFill="1" applyBorder="1" applyAlignment="1">
      <alignment horizontal="center" vertical="center"/>
    </xf>
    <xf numFmtId="0" fontId="0" fillId="0" borderId="378" xfId="0" applyFont="1" applyFill="1" applyBorder="1" applyAlignment="1">
      <alignment horizontal="left" vertical="center"/>
    </xf>
    <xf numFmtId="0" fontId="107" fillId="0" borderId="0" xfId="0" applyFont="1" applyFill="1" applyAlignment="1">
      <alignment horizontal="left"/>
    </xf>
    <xf numFmtId="9" fontId="11" fillId="27" borderId="12" xfId="68" applyFont="1" applyFill="1" applyBorder="1" applyAlignment="1">
      <alignment horizontal="center" vertical="center"/>
    </xf>
    <xf numFmtId="3" fontId="25" fillId="0" borderId="369" xfId="108" applyNumberFormat="1" applyFont="1" applyFill="1" applyBorder="1" applyAlignment="1">
      <alignment horizontal="center" vertical="center" wrapText="1"/>
    </xf>
    <xf numFmtId="4" fontId="101" fillId="0" borderId="389" xfId="107" applyNumberFormat="1" applyFont="1" applyFill="1" applyBorder="1" applyAlignment="1">
      <alignment horizontal="center" vertical="center"/>
    </xf>
    <xf numFmtId="0" fontId="122" fillId="0" borderId="378" xfId="163" applyFont="1" applyFill="1" applyBorder="1" applyAlignment="1">
      <alignment horizontal="left" vertical="center"/>
    </xf>
    <xf numFmtId="0" fontId="40" fillId="0" borderId="373" xfId="67" applyFont="1" applyFill="1" applyBorder="1" applyAlignment="1">
      <alignment vertical="center" wrapText="1"/>
    </xf>
    <xf numFmtId="0" fontId="26" fillId="0" borderId="373" xfId="67" applyFont="1" applyFill="1" applyBorder="1" applyAlignment="1">
      <alignment vertical="center" wrapText="1"/>
    </xf>
    <xf numFmtId="49" fontId="26" fillId="0" borderId="192" xfId="67" applyNumberFormat="1" applyFont="1" applyFill="1" applyBorder="1" applyAlignment="1">
      <alignment horizontal="center" vertical="center" wrapText="1"/>
    </xf>
    <xf numFmtId="0" fontId="37" fillId="0" borderId="192" xfId="52" applyFont="1" applyFill="1" applyBorder="1" applyAlignment="1">
      <alignment horizontal="center" vertical="center" wrapText="1"/>
    </xf>
    <xf numFmtId="0" fontId="26" fillId="0" borderId="192" xfId="67" applyFont="1" applyFill="1" applyBorder="1" applyAlignment="1">
      <alignment horizontal="center" vertical="center" wrapText="1"/>
    </xf>
    <xf numFmtId="1" fontId="35" fillId="0" borderId="192" xfId="0" applyNumberFormat="1" applyFont="1" applyFill="1" applyBorder="1" applyAlignment="1">
      <alignment horizontal="center"/>
    </xf>
    <xf numFmtId="4" fontId="41" fillId="0" borderId="297" xfId="108" applyNumberFormat="1" applyFont="1" applyFill="1" applyBorder="1" applyAlignment="1">
      <alignment horizontal="center" vertical="center"/>
    </xf>
    <xf numFmtId="0" fontId="40" fillId="0" borderId="191"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78" xfId="0" applyNumberFormat="1" applyFont="1" applyFill="1" applyBorder="1" applyAlignment="1">
      <alignment horizontal="left" vertical="center"/>
    </xf>
    <xf numFmtId="0" fontId="101" fillId="26" borderId="378" xfId="0" applyFont="1" applyFill="1" applyBorder="1" applyAlignment="1">
      <alignment horizontal="center" vertical="center" wrapText="1"/>
    </xf>
    <xf numFmtId="2" fontId="98" fillId="27" borderId="378" xfId="0" applyNumberFormat="1" applyFont="1" applyFill="1" applyBorder="1" applyAlignment="1">
      <alignment horizontal="center" vertical="center" wrapText="1"/>
    </xf>
    <xf numFmtId="0" fontId="203" fillId="52" borderId="378" xfId="54" applyFont="1" applyFill="1" applyBorder="1" applyAlignment="1">
      <alignment horizontal="center" vertical="center" wrapText="1"/>
    </xf>
    <xf numFmtId="0" fontId="97" fillId="52" borderId="378" xfId="54" applyFont="1" applyFill="1" applyBorder="1" applyAlignment="1">
      <alignment horizontal="center" vertical="center" wrapText="1"/>
    </xf>
    <xf numFmtId="3" fontId="97" fillId="52" borderId="378" xfId="54" applyNumberFormat="1" applyFont="1" applyFill="1" applyBorder="1" applyAlignment="1">
      <alignment horizontal="center" vertical="center" wrapText="1"/>
    </xf>
    <xf numFmtId="0" fontId="203" fillId="52" borderId="277" xfId="54" applyFont="1" applyFill="1" applyBorder="1" applyAlignment="1">
      <alignment horizontal="left" vertical="top" wrapText="1"/>
    </xf>
    <xf numFmtId="0" fontId="0" fillId="0" borderId="0" xfId="0" applyFont="1" applyFill="1" applyAlignment="1">
      <alignment wrapText="1"/>
    </xf>
    <xf numFmtId="0" fontId="83" fillId="36" borderId="378" xfId="0" applyFont="1" applyFill="1" applyBorder="1" applyAlignment="1">
      <alignment horizontal="center" vertical="center" wrapText="1"/>
    </xf>
    <xf numFmtId="3" fontId="203" fillId="52" borderId="378" xfId="54" applyNumberFormat="1" applyFont="1" applyFill="1" applyBorder="1" applyAlignment="1">
      <alignment horizontal="center" vertical="center" wrapText="1"/>
    </xf>
    <xf numFmtId="0" fontId="0" fillId="0" borderId="378" xfId="0" applyFont="1" applyBorder="1" applyAlignment="1">
      <alignment wrapText="1"/>
    </xf>
    <xf numFmtId="0" fontId="0" fillId="0" borderId="378" xfId="0" applyFont="1" applyFill="1" applyBorder="1" applyAlignment="1">
      <alignment horizontal="center" vertical="center" wrapText="1"/>
    </xf>
    <xf numFmtId="0" fontId="0" fillId="0" borderId="378" xfId="0" applyFont="1" applyBorder="1" applyAlignment="1">
      <alignment horizontal="center" wrapText="1"/>
    </xf>
    <xf numFmtId="0" fontId="0" fillId="0" borderId="378"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3" fillId="52" borderId="27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3" fillId="36" borderId="378" xfId="54" applyFont="1" applyFill="1" applyBorder="1" applyAlignment="1">
      <alignment horizontal="center" vertical="center" wrapText="1"/>
    </xf>
    <xf numFmtId="1" fontId="0" fillId="0" borderId="378" xfId="0" applyNumberFormat="1" applyFont="1" applyFill="1" applyBorder="1" applyAlignment="1">
      <alignment horizontal="center" vertical="center"/>
    </xf>
    <xf numFmtId="0" fontId="0" fillId="0" borderId="378" xfId="0" applyFont="1" applyFill="1" applyBorder="1" applyAlignment="1">
      <alignment horizontal="center" vertical="center"/>
    </xf>
    <xf numFmtId="49" fontId="0" fillId="0" borderId="378" xfId="0" applyNumberFormat="1" applyFont="1" applyFill="1" applyBorder="1" applyAlignment="1">
      <alignment horizontal="center" vertical="center"/>
    </xf>
    <xf numFmtId="49" fontId="0" fillId="0" borderId="389" xfId="0" applyNumberFormat="1" applyFont="1" applyFill="1" applyBorder="1" applyAlignment="1">
      <alignment horizontal="center" vertical="center"/>
    </xf>
    <xf numFmtId="0" fontId="0" fillId="51" borderId="378" xfId="0" applyFont="1" applyFill="1" applyBorder="1" applyAlignment="1">
      <alignment horizontal="center" vertical="center"/>
    </xf>
    <xf numFmtId="1" fontId="0" fillId="0" borderId="277" xfId="0" applyNumberFormat="1" applyFont="1" applyFill="1" applyBorder="1" applyAlignment="1">
      <alignment horizontal="center" vertical="center"/>
    </xf>
    <xf numFmtId="49" fontId="0" fillId="0" borderId="27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78" xfId="0" applyFont="1" applyFill="1" applyBorder="1" applyAlignment="1">
      <alignment horizontal="left" vertical="center"/>
    </xf>
    <xf numFmtId="2" fontId="98" fillId="27" borderId="378" xfId="0" applyNumberFormat="1" applyFont="1" applyFill="1" applyBorder="1" applyAlignment="1">
      <alignment horizontal="center" vertical="center"/>
    </xf>
    <xf numFmtId="0" fontId="0" fillId="0" borderId="168" xfId="0" applyFont="1" applyBorder="1" applyAlignment="1">
      <alignment horizontal="center" vertical="center"/>
    </xf>
    <xf numFmtId="2" fontId="0" fillId="0" borderId="168" xfId="0" applyNumberFormat="1" applyFont="1" applyBorder="1" applyAlignment="1">
      <alignment horizontal="center" vertical="center"/>
    </xf>
    <xf numFmtId="0" fontId="203" fillId="52" borderId="401" xfId="54" applyFont="1" applyFill="1" applyBorder="1" applyAlignment="1">
      <alignment horizontal="center" vertical="center" wrapText="1"/>
    </xf>
    <xf numFmtId="3" fontId="97" fillId="36" borderId="395" xfId="54" applyNumberFormat="1" applyFont="1" applyFill="1" applyBorder="1" applyAlignment="1">
      <alignment horizontal="center" vertical="center" wrapText="1"/>
    </xf>
    <xf numFmtId="0" fontId="203" fillId="52" borderId="390" xfId="54" applyFont="1" applyFill="1" applyBorder="1" applyAlignment="1">
      <alignment horizontal="left" vertical="center"/>
    </xf>
    <xf numFmtId="0" fontId="203" fillId="52" borderId="390" xfId="54" applyFont="1" applyFill="1" applyBorder="1" applyAlignment="1">
      <alignment horizontal="center" vertical="center" wrapText="1"/>
    </xf>
    <xf numFmtId="0" fontId="203" fillId="52" borderId="391" xfId="54" applyFont="1" applyFill="1" applyBorder="1" applyAlignment="1">
      <alignment horizontal="center" vertical="center" wrapText="1"/>
    </xf>
    <xf numFmtId="49" fontId="0" fillId="0" borderId="401" xfId="0" applyNumberFormat="1" applyFont="1" applyFill="1" applyBorder="1" applyAlignment="1">
      <alignment horizontal="center" vertical="center"/>
    </xf>
    <xf numFmtId="0" fontId="203" fillId="34" borderId="390" xfId="54" applyFont="1" applyFill="1" applyBorder="1" applyAlignment="1">
      <alignment horizontal="left" vertical="center"/>
    </xf>
    <xf numFmtId="0" fontId="203" fillId="34" borderId="390" xfId="54" applyFont="1" applyFill="1" applyBorder="1" applyAlignment="1">
      <alignment horizontal="center" vertical="center" wrapText="1"/>
    </xf>
    <xf numFmtId="0" fontId="203" fillId="34" borderId="391" xfId="54" applyFont="1" applyFill="1" applyBorder="1" applyAlignment="1">
      <alignment horizontal="center" vertical="center" wrapText="1"/>
    </xf>
    <xf numFmtId="0" fontId="203" fillId="34" borderId="378" xfId="54" applyFont="1" applyFill="1" applyBorder="1" applyAlignment="1">
      <alignment horizontal="left" vertical="center"/>
    </xf>
    <xf numFmtId="1" fontId="0" fillId="34" borderId="378" xfId="0" applyNumberFormat="1" applyFont="1" applyFill="1" applyBorder="1" applyAlignment="1">
      <alignment horizontal="center" vertical="center"/>
    </xf>
    <xf numFmtId="0" fontId="0" fillId="34" borderId="378" xfId="0" applyFont="1" applyFill="1" applyBorder="1" applyAlignment="1">
      <alignment horizontal="center" vertical="center"/>
    </xf>
    <xf numFmtId="2" fontId="97" fillId="34" borderId="378" xfId="198" applyNumberFormat="1" applyFont="1" applyFill="1" applyBorder="1" applyAlignment="1">
      <alignment horizontal="center" vertical="center"/>
    </xf>
    <xf numFmtId="4" fontId="101" fillId="34" borderId="378" xfId="107"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0" fillId="0" borderId="398" xfId="0" applyFont="1" applyFill="1" applyBorder="1" applyAlignment="1">
      <alignment horizontal="center" vertical="center"/>
    </xf>
    <xf numFmtId="49" fontId="0" fillId="0" borderId="380" xfId="0" applyNumberFormat="1" applyFont="1" applyFill="1" applyBorder="1" applyAlignment="1">
      <alignment horizontal="center" vertical="center"/>
    </xf>
    <xf numFmtId="4" fontId="101" fillId="0" borderId="396" xfId="107" applyNumberFormat="1" applyFont="1" applyFill="1" applyBorder="1" applyAlignment="1">
      <alignment horizontal="center" vertical="center"/>
    </xf>
    <xf numFmtId="2" fontId="97" fillId="34" borderId="390" xfId="54" applyNumberFormat="1" applyFont="1" applyFill="1" applyBorder="1" applyAlignment="1">
      <alignment horizontal="center" vertical="center" wrapText="1"/>
    </xf>
    <xf numFmtId="3" fontId="97" fillId="34" borderId="391" xfId="54" applyNumberFormat="1" applyFont="1" applyFill="1" applyBorder="1" applyAlignment="1">
      <alignment horizontal="center" vertical="center" wrapText="1"/>
    </xf>
    <xf numFmtId="1" fontId="0" fillId="0" borderId="391" xfId="0" applyNumberFormat="1" applyFont="1" applyFill="1" applyBorder="1" applyAlignment="1">
      <alignment horizontal="center" vertical="center"/>
    </xf>
    <xf numFmtId="1" fontId="0" fillId="0" borderId="396" xfId="0" applyNumberFormat="1" applyFont="1" applyFill="1" applyBorder="1" applyAlignment="1">
      <alignment horizontal="center" vertical="center"/>
    </xf>
    <xf numFmtId="1" fontId="0" fillId="0" borderId="395" xfId="0" applyNumberFormat="1" applyFont="1" applyFill="1" applyBorder="1" applyAlignment="1">
      <alignment horizontal="center" vertical="center"/>
    </xf>
    <xf numFmtId="0" fontId="203" fillId="34" borderId="378" xfId="54" applyFont="1" applyFill="1" applyBorder="1" applyAlignment="1">
      <alignment horizontal="center" vertical="center" wrapText="1"/>
    </xf>
    <xf numFmtId="0" fontId="203" fillId="34" borderId="389" xfId="54" applyFont="1" applyFill="1" applyBorder="1" applyAlignment="1">
      <alignment horizontal="center" vertical="center" wrapText="1"/>
    </xf>
    <xf numFmtId="2" fontId="97" fillId="34" borderId="378" xfId="54" applyNumberFormat="1" applyFont="1" applyFill="1" applyBorder="1" applyAlignment="1">
      <alignment horizontal="center" vertical="center" wrapText="1"/>
    </xf>
    <xf numFmtId="2" fontId="0" fillId="0" borderId="277" xfId="0" applyNumberFormat="1" applyFont="1" applyBorder="1" applyAlignment="1">
      <alignment horizontal="center" vertical="center"/>
    </xf>
    <xf numFmtId="0" fontId="85" fillId="0" borderId="378" xfId="0" applyFont="1" applyFill="1" applyBorder="1" applyAlignment="1">
      <alignment horizontal="center" vertical="center" wrapText="1"/>
    </xf>
    <xf numFmtId="2" fontId="101" fillId="0" borderId="378" xfId="0" applyNumberFormat="1" applyFont="1" applyFill="1" applyBorder="1" applyAlignment="1">
      <alignment horizontal="center" vertical="center" wrapText="1"/>
    </xf>
    <xf numFmtId="166" fontId="85" fillId="0" borderId="378" xfId="105" applyFont="1" applyFill="1" applyBorder="1" applyAlignment="1">
      <alignment horizontal="center" vertical="center" wrapText="1"/>
    </xf>
    <xf numFmtId="0" fontId="97" fillId="53" borderId="168" xfId="0" applyFont="1" applyFill="1" applyBorder="1" applyAlignment="1">
      <alignment horizontal="left" vertical="top"/>
    </xf>
    <xf numFmtId="2" fontId="0" fillId="0" borderId="378" xfId="0" applyNumberFormat="1" applyFont="1" applyFill="1" applyBorder="1" applyAlignment="1">
      <alignment horizontal="center" vertical="center" wrapText="1"/>
    </xf>
    <xf numFmtId="189" fontId="101" fillId="53" borderId="378" xfId="0" applyNumberFormat="1" applyFont="1" applyFill="1" applyBorder="1" applyAlignment="1">
      <alignment horizontal="center" vertical="top" wrapText="1"/>
    </xf>
    <xf numFmtId="169" fontId="101" fillId="0" borderId="378"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77" xfId="0" applyFont="1" applyFill="1" applyBorder="1" applyAlignment="1">
      <alignment horizontal="center" vertical="top" wrapText="1"/>
    </xf>
    <xf numFmtId="0" fontId="85" fillId="0" borderId="277" xfId="0" applyNumberFormat="1" applyFont="1" applyFill="1" applyBorder="1" applyAlignment="1">
      <alignment horizontal="center" vertical="center"/>
    </xf>
    <xf numFmtId="0" fontId="85" fillId="0" borderId="378" xfId="0" applyFont="1" applyFill="1" applyBorder="1" applyAlignment="1">
      <alignment horizontal="center" vertical="top" wrapText="1"/>
    </xf>
    <xf numFmtId="0" fontId="85" fillId="0" borderId="378" xfId="0" applyNumberFormat="1" applyFont="1" applyFill="1" applyBorder="1" applyAlignment="1">
      <alignment horizontal="center" vertical="center"/>
    </xf>
    <xf numFmtId="0" fontId="82" fillId="0" borderId="378" xfId="0" applyFont="1" applyFill="1" applyBorder="1" applyAlignment="1">
      <alignment horizontal="center" vertical="top" wrapText="1"/>
    </xf>
    <xf numFmtId="0" fontId="82" fillId="0" borderId="378" xfId="0" applyNumberFormat="1" applyFont="1" applyFill="1" applyBorder="1" applyAlignment="1">
      <alignment horizontal="center" vertical="center"/>
    </xf>
    <xf numFmtId="189" fontId="101" fillId="0" borderId="378" xfId="0" applyNumberFormat="1" applyFont="1" applyFill="1" applyBorder="1" applyAlignment="1">
      <alignment horizontal="center" vertical="top" wrapText="1"/>
    </xf>
    <xf numFmtId="0" fontId="85" fillId="0" borderId="378" xfId="0" applyNumberFormat="1" applyFont="1" applyFill="1" applyBorder="1" applyAlignment="1">
      <alignment horizontal="center" vertical="top"/>
    </xf>
    <xf numFmtId="0" fontId="85" fillId="0" borderId="378" xfId="0" applyFont="1" applyFill="1" applyBorder="1" applyAlignment="1">
      <alignment horizontal="center" vertical="top"/>
    </xf>
    <xf numFmtId="0" fontId="0" fillId="0" borderId="378" xfId="0" applyFont="1" applyFill="1" applyBorder="1" applyAlignment="1">
      <alignment horizontal="center" vertical="top" wrapText="1"/>
    </xf>
    <xf numFmtId="0" fontId="0" fillId="0" borderId="378" xfId="0" applyNumberFormat="1" applyFont="1" applyFill="1" applyBorder="1" applyAlignment="1">
      <alignment horizontal="center" vertical="center"/>
    </xf>
    <xf numFmtId="2" fontId="101" fillId="0" borderId="378" xfId="0" applyNumberFormat="1" applyFont="1" applyFill="1" applyBorder="1" applyAlignment="1">
      <alignment horizontal="center" vertical="top" wrapText="1"/>
    </xf>
    <xf numFmtId="1" fontId="82" fillId="0" borderId="378" xfId="0" applyNumberFormat="1" applyFont="1" applyFill="1" applyBorder="1" applyAlignment="1">
      <alignment horizontal="center" vertical="top" wrapText="1"/>
    </xf>
    <xf numFmtId="169" fontId="82" fillId="0" borderId="378" xfId="0" applyNumberFormat="1" applyFont="1" applyFill="1" applyBorder="1" applyAlignment="1">
      <alignment horizontal="center" vertical="center" wrapText="1"/>
    </xf>
    <xf numFmtId="169" fontId="82" fillId="0" borderId="389" xfId="0" applyNumberFormat="1" applyFont="1" applyFill="1" applyBorder="1" applyAlignment="1">
      <alignment horizontal="center" vertical="center" wrapText="1"/>
    </xf>
    <xf numFmtId="0" fontId="85" fillId="53" borderId="389" xfId="0" applyFont="1" applyFill="1" applyBorder="1" applyAlignment="1">
      <alignment horizontal="center" vertical="top" wrapText="1"/>
    </xf>
    <xf numFmtId="190" fontId="101" fillId="53" borderId="389" xfId="0" applyNumberFormat="1" applyFont="1" applyFill="1" applyBorder="1" applyAlignment="1">
      <alignment horizontal="center" vertical="top" wrapText="1"/>
    </xf>
    <xf numFmtId="189" fontId="101" fillId="53" borderId="389" xfId="0" applyNumberFormat="1" applyFont="1" applyFill="1" applyBorder="1" applyAlignment="1">
      <alignment horizontal="center" vertical="top" wrapText="1"/>
    </xf>
    <xf numFmtId="0" fontId="85" fillId="53" borderId="404"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78" xfId="0" applyFont="1" applyBorder="1" applyAlignment="1">
      <alignment horizontal="center"/>
    </xf>
    <xf numFmtId="0" fontId="77" fillId="0" borderId="378" xfId="0" applyFont="1" applyFill="1" applyBorder="1" applyAlignment="1">
      <alignment horizontal="center"/>
    </xf>
    <xf numFmtId="0" fontId="77" fillId="0" borderId="378" xfId="0" applyFont="1" applyFill="1" applyBorder="1" applyAlignment="1">
      <alignment horizontal="center" vertical="center"/>
    </xf>
    <xf numFmtId="0" fontId="83" fillId="33" borderId="396" xfId="0" applyFont="1" applyFill="1" applyBorder="1" applyAlignment="1"/>
    <xf numFmtId="4" fontId="77" fillId="41" borderId="0" xfId="0" applyNumberFormat="1" applyFont="1" applyFill="1" applyAlignment="1">
      <alignment horizontal="right"/>
    </xf>
    <xf numFmtId="171" fontId="97" fillId="35" borderId="277" xfId="52" applyNumberFormat="1" applyFont="1" applyFill="1" applyBorder="1" applyAlignment="1">
      <alignment horizontal="center" vertical="center" wrapText="1"/>
    </xf>
    <xf numFmtId="0" fontId="0" fillId="0" borderId="378" xfId="0" applyFont="1" applyFill="1" applyBorder="1" applyAlignment="1"/>
    <xf numFmtId="0" fontId="0" fillId="0" borderId="277" xfId="0" applyFont="1" applyFill="1" applyBorder="1" applyAlignment="1">
      <alignment horizontal="center" vertical="center" wrapText="1"/>
    </xf>
    <xf numFmtId="0" fontId="0" fillId="0" borderId="378" xfId="0" applyFont="1" applyFill="1" applyBorder="1" applyAlignment="1">
      <alignment horizontal="left" vertical="center" wrapText="1"/>
    </xf>
    <xf numFmtId="0" fontId="209" fillId="26" borderId="12" xfId="0" applyFont="1" applyFill="1" applyBorder="1" applyAlignment="1">
      <alignment horizontal="center" vertical="center"/>
    </xf>
    <xf numFmtId="2" fontId="209"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78" xfId="0" applyFont="1" applyFill="1" applyBorder="1" applyAlignment="1">
      <alignment horizontal="center" vertical="center"/>
    </xf>
    <xf numFmtId="2" fontId="98" fillId="0" borderId="378" xfId="0" applyNumberFormat="1" applyFont="1" applyFill="1" applyBorder="1" applyAlignment="1">
      <alignment horizontal="center" vertical="center"/>
    </xf>
    <xf numFmtId="4" fontId="77" fillId="0" borderId="378"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389" xfId="0" applyFont="1" applyFill="1" applyBorder="1" applyAlignment="1">
      <alignment horizontal="center"/>
    </xf>
    <xf numFmtId="4" fontId="77" fillId="0" borderId="277" xfId="0" applyNumberFormat="1" applyFont="1" applyFill="1" applyBorder="1" applyAlignment="1">
      <alignment horizontal="center" vertical="center"/>
    </xf>
    <xf numFmtId="4" fontId="97" fillId="35" borderId="277" xfId="52" applyNumberFormat="1" applyFont="1" applyFill="1" applyBorder="1" applyAlignment="1">
      <alignment horizontal="center" vertical="center" wrapText="1"/>
    </xf>
    <xf numFmtId="171" fontId="97" fillId="35" borderId="398" xfId="52" applyNumberFormat="1" applyFont="1" applyFill="1" applyBorder="1" applyAlignment="1">
      <alignment horizontal="center" vertical="center" wrapText="1"/>
    </xf>
    <xf numFmtId="4" fontId="97" fillId="35" borderId="398" xfId="52" applyNumberFormat="1" applyFont="1" applyFill="1" applyBorder="1" applyAlignment="1">
      <alignment horizontal="center" vertical="center" wrapText="1"/>
    </xf>
    <xf numFmtId="0" fontId="83" fillId="35" borderId="379" xfId="0" applyFont="1" applyFill="1" applyBorder="1" applyAlignment="1"/>
    <xf numFmtId="4" fontId="83" fillId="35" borderId="379" xfId="0" applyNumberFormat="1" applyFont="1" applyFill="1" applyBorder="1" applyAlignment="1"/>
    <xf numFmtId="0" fontId="83" fillId="35" borderId="396" xfId="0" applyFont="1" applyFill="1" applyBorder="1" applyAlignment="1"/>
    <xf numFmtId="0" fontId="83" fillId="35" borderId="380" xfId="0" applyFont="1" applyFill="1" applyBorder="1" applyAlignment="1"/>
    <xf numFmtId="171" fontId="97" fillId="35" borderId="378" xfId="52" applyNumberFormat="1" applyFont="1" applyFill="1" applyBorder="1" applyAlignment="1">
      <alignment horizontal="center" vertical="center" wrapText="1"/>
    </xf>
    <xf numFmtId="171" fontId="97" fillId="86" borderId="378" xfId="52" applyNumberFormat="1" applyFont="1" applyFill="1" applyBorder="1" applyAlignment="1">
      <alignment horizontal="center" vertical="center" wrapText="1"/>
    </xf>
    <xf numFmtId="4" fontId="97" fillId="35" borderId="378" xfId="52" applyNumberFormat="1" applyFont="1" applyFill="1" applyBorder="1" applyAlignment="1">
      <alignment horizontal="center" vertical="center" wrapText="1"/>
    </xf>
    <xf numFmtId="0" fontId="85" fillId="0" borderId="378" xfId="0" applyFont="1" applyFill="1" applyBorder="1" applyAlignment="1">
      <alignment vertical="center" wrapText="1"/>
    </xf>
    <xf numFmtId="0" fontId="82" fillId="0" borderId="102" xfId="183" applyFont="1" applyFill="1" applyBorder="1" applyAlignment="1">
      <alignment horizontal="left" vertical="top" wrapText="1"/>
    </xf>
    <xf numFmtId="0" fontId="82" fillId="0" borderId="102" xfId="0" applyFont="1" applyFill="1" applyBorder="1" applyAlignment="1">
      <alignment vertical="top" wrapText="1"/>
    </xf>
    <xf numFmtId="0" fontId="82" fillId="0" borderId="215" xfId="0" applyFont="1" applyFill="1" applyBorder="1" applyAlignment="1">
      <alignment vertical="top" wrapText="1"/>
    </xf>
    <xf numFmtId="0" fontId="82" fillId="0" borderId="402" xfId="0" applyFont="1" applyFill="1" applyBorder="1" applyAlignment="1">
      <alignment vertical="top" wrapText="1"/>
    </xf>
    <xf numFmtId="0" fontId="0" fillId="0" borderId="102" xfId="0" applyFont="1" applyFill="1" applyBorder="1" applyAlignment="1">
      <alignment vertical="top" wrapText="1"/>
    </xf>
    <xf numFmtId="0" fontId="82" fillId="0" borderId="389" xfId="0" applyFont="1" applyFill="1" applyBorder="1" applyAlignment="1">
      <alignment vertical="top" wrapText="1"/>
    </xf>
    <xf numFmtId="0" fontId="82" fillId="0" borderId="378" xfId="0" applyFont="1" applyFill="1" applyBorder="1" applyAlignment="1">
      <alignment vertical="center" wrapText="1"/>
    </xf>
    <xf numFmtId="0" fontId="82" fillId="0" borderId="378" xfId="0" applyFont="1" applyFill="1" applyBorder="1" applyAlignment="1">
      <alignment horizontal="center" vertical="center" wrapText="1"/>
    </xf>
    <xf numFmtId="0" fontId="85" fillId="0" borderId="378" xfId="0" applyFont="1" applyFill="1" applyBorder="1" applyAlignment="1">
      <alignment vertical="top" wrapText="1"/>
    </xf>
    <xf numFmtId="0" fontId="82" fillId="0" borderId="378" xfId="0" applyFont="1" applyFill="1" applyBorder="1" applyAlignment="1">
      <alignment vertical="top" wrapText="1"/>
    </xf>
    <xf numFmtId="0" fontId="85" fillId="0" borderId="277" xfId="0" applyFont="1" applyFill="1" applyBorder="1" applyAlignment="1">
      <alignment vertical="top" wrapText="1"/>
    </xf>
    <xf numFmtId="0" fontId="82" fillId="0" borderId="277" xfId="0" applyFont="1" applyFill="1" applyBorder="1" applyAlignment="1">
      <alignment vertical="top" wrapText="1"/>
    </xf>
    <xf numFmtId="0" fontId="0" fillId="0" borderId="378" xfId="0" applyFont="1" applyFill="1" applyBorder="1" applyAlignment="1">
      <alignment vertical="top" wrapText="1"/>
    </xf>
    <xf numFmtId="0" fontId="85" fillId="0" borderId="389" xfId="0" applyFont="1" applyFill="1" applyBorder="1" applyAlignment="1">
      <alignment vertical="top" wrapText="1"/>
    </xf>
    <xf numFmtId="0" fontId="97" fillId="0" borderId="168" xfId="0" applyFont="1" applyFill="1" applyBorder="1" applyAlignment="1">
      <alignment horizontal="left" vertical="top"/>
    </xf>
    <xf numFmtId="0" fontId="85" fillId="0" borderId="0" xfId="0" applyFont="1" applyFill="1" applyBorder="1" applyAlignment="1">
      <alignment horizontal="left" vertical="top"/>
    </xf>
    <xf numFmtId="0" fontId="82" fillId="0" borderId="403" xfId="0" applyNumberFormat="1" applyFont="1" applyFill="1" applyBorder="1" applyAlignment="1">
      <alignment vertical="center" wrapText="1"/>
    </xf>
    <xf numFmtId="0" fontId="97" fillId="0" borderId="168"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398" xfId="0" applyFont="1" applyFill="1" applyBorder="1" applyAlignment="1">
      <alignment horizontal="center" vertical="center" wrapText="1"/>
    </xf>
    <xf numFmtId="0" fontId="0" fillId="0" borderId="392" xfId="0" applyFont="1" applyFill="1" applyBorder="1" applyAlignment="1">
      <alignment horizontal="center" vertical="center" wrapText="1"/>
    </xf>
    <xf numFmtId="1" fontId="0" fillId="0" borderId="277" xfId="0" applyNumberFormat="1" applyFont="1" applyFill="1" applyBorder="1" applyAlignment="1">
      <alignment horizontal="left" vertical="center" wrapText="1"/>
    </xf>
    <xf numFmtId="2" fontId="82" fillId="0" borderId="378" xfId="198" applyNumberFormat="1" applyFont="1" applyFill="1" applyBorder="1" applyAlignment="1">
      <alignment horizontal="center" vertical="center"/>
    </xf>
    <xf numFmtId="1" fontId="0" fillId="0" borderId="378" xfId="0" applyNumberFormat="1" applyFill="1" applyBorder="1" applyAlignment="1">
      <alignment horizontal="center" vertical="center"/>
    </xf>
    <xf numFmtId="1" fontId="0" fillId="0" borderId="277" xfId="0" applyNumberFormat="1" applyFill="1" applyBorder="1" applyAlignment="1">
      <alignment horizontal="center" vertical="center"/>
    </xf>
    <xf numFmtId="1" fontId="0" fillId="0" borderId="398" xfId="0" applyNumberFormat="1" applyFill="1" applyBorder="1" applyAlignment="1">
      <alignment horizontal="center" vertical="center"/>
    </xf>
    <xf numFmtId="0" fontId="82" fillId="0" borderId="378" xfId="198" applyFont="1" applyFill="1" applyBorder="1" applyAlignment="1">
      <alignment horizontal="center" vertical="center"/>
    </xf>
    <xf numFmtId="4" fontId="97" fillId="36" borderId="371" xfId="108" applyNumberFormat="1" applyFont="1" applyFill="1" applyBorder="1" applyAlignment="1">
      <alignment horizontal="center" vertical="center" wrapText="1"/>
    </xf>
    <xf numFmtId="0" fontId="203" fillId="0" borderId="378" xfId="54" applyFont="1" applyFill="1" applyBorder="1" applyAlignment="1">
      <alignment horizontal="center" vertical="center" wrapText="1"/>
    </xf>
    <xf numFmtId="0" fontId="203" fillId="0" borderId="389" xfId="54" applyFont="1" applyFill="1" applyBorder="1" applyAlignment="1">
      <alignment horizontal="left" vertical="center"/>
    </xf>
    <xf numFmtId="0" fontId="203" fillId="0" borderId="378" xfId="54" applyFont="1" applyFill="1" applyBorder="1" applyAlignment="1">
      <alignment horizontal="left" vertical="center"/>
    </xf>
    <xf numFmtId="0" fontId="203" fillId="0" borderId="390" xfId="54" applyFont="1" applyFill="1" applyBorder="1" applyAlignment="1">
      <alignment horizontal="left" vertical="center"/>
    </xf>
    <xf numFmtId="0" fontId="203" fillId="0" borderId="389" xfId="54" applyFont="1" applyFill="1" applyBorder="1" applyAlignment="1">
      <alignment horizontal="center" vertical="center"/>
    </xf>
    <xf numFmtId="0" fontId="203" fillId="36" borderId="389" xfId="54" applyFont="1" applyFill="1" applyBorder="1" applyAlignment="1">
      <alignment horizontal="left" vertical="center"/>
    </xf>
    <xf numFmtId="2" fontId="85" fillId="0" borderId="378" xfId="14941" applyNumberFormat="1" applyFont="1" applyFill="1" applyBorder="1" applyAlignment="1">
      <alignment horizontal="center" vertical="center"/>
    </xf>
    <xf numFmtId="2" fontId="85" fillId="0" borderId="378" xfId="24698" applyNumberFormat="1" applyFont="1" applyFill="1" applyBorder="1" applyAlignment="1">
      <alignment horizontal="center" vertical="center"/>
    </xf>
    <xf numFmtId="4" fontId="85" fillId="0" borderId="378" xfId="14941" applyNumberFormat="1" applyFont="1" applyFill="1" applyBorder="1" applyAlignment="1">
      <alignment horizontal="center" vertical="center"/>
    </xf>
    <xf numFmtId="0" fontId="97" fillId="0" borderId="378" xfId="54" applyFont="1" applyFill="1" applyBorder="1" applyAlignment="1">
      <alignment horizontal="center" vertical="center" wrapText="1"/>
    </xf>
    <xf numFmtId="4" fontId="97" fillId="0" borderId="372" xfId="108" applyNumberFormat="1" applyFont="1" applyFill="1" applyBorder="1" applyAlignment="1">
      <alignment horizontal="center" vertical="center" wrapText="1"/>
    </xf>
    <xf numFmtId="3" fontId="97" fillId="0" borderId="378" xfId="54" applyNumberFormat="1" applyFont="1" applyFill="1" applyBorder="1" applyAlignment="1">
      <alignment horizontal="center" vertical="center" wrapText="1"/>
    </xf>
    <xf numFmtId="0" fontId="203" fillId="0" borderId="391" xfId="54" applyFont="1" applyFill="1" applyBorder="1" applyAlignment="1">
      <alignment horizontal="left" vertical="center" wrapText="1"/>
    </xf>
    <xf numFmtId="4" fontId="97" fillId="0" borderId="378" xfId="54" applyNumberFormat="1" applyFont="1" applyFill="1" applyBorder="1" applyAlignment="1">
      <alignment horizontal="center" vertical="center" wrapText="1"/>
    </xf>
    <xf numFmtId="0" fontId="203" fillId="0" borderId="390" xfId="54" applyFont="1" applyFill="1" applyBorder="1" applyAlignment="1">
      <alignment horizontal="center" vertical="center"/>
    </xf>
    <xf numFmtId="0" fontId="203" fillId="0" borderId="391" xfId="54" applyFont="1" applyFill="1" applyBorder="1" applyAlignment="1">
      <alignment horizontal="center" vertical="center"/>
    </xf>
    <xf numFmtId="0" fontId="0" fillId="0" borderId="390" xfId="0" applyFont="1" applyFill="1" applyBorder="1" applyAlignment="1">
      <alignment horizontal="left" vertical="center"/>
    </xf>
    <xf numFmtId="1" fontId="0" fillId="0" borderId="390" xfId="0" applyNumberFormat="1" applyFont="1" applyFill="1" applyBorder="1" applyAlignment="1">
      <alignment horizontal="center" vertical="center"/>
    </xf>
    <xf numFmtId="0" fontId="0" fillId="0" borderId="390" xfId="0" applyFont="1" applyFill="1" applyBorder="1" applyAlignment="1">
      <alignment horizontal="center" vertical="center"/>
    </xf>
    <xf numFmtId="49" fontId="0" fillId="0" borderId="390" xfId="0" applyNumberFormat="1" applyFont="1" applyFill="1" applyBorder="1" applyAlignment="1">
      <alignment horizontal="center" vertical="center"/>
    </xf>
    <xf numFmtId="4" fontId="85" fillId="0" borderId="390" xfId="14941" applyNumberFormat="1" applyFont="1" applyFill="1" applyBorder="1" applyAlignment="1">
      <alignment horizontal="center" vertical="center"/>
    </xf>
    <xf numFmtId="0" fontId="203" fillId="0" borderId="390" xfId="54" applyFont="1" applyFill="1" applyBorder="1" applyAlignment="1">
      <alignment horizontal="left" vertical="center" wrapText="1"/>
    </xf>
    <xf numFmtId="0" fontId="203" fillId="0" borderId="390" xfId="54" applyFont="1" applyFill="1" applyBorder="1" applyAlignment="1">
      <alignment horizontal="center" vertical="center" wrapText="1"/>
    </xf>
    <xf numFmtId="4" fontId="203" fillId="0" borderId="390" xfId="54" applyNumberFormat="1" applyFont="1" applyFill="1" applyBorder="1" applyAlignment="1">
      <alignment horizontal="center" vertical="center" wrapText="1"/>
    </xf>
    <xf numFmtId="0" fontId="203" fillId="0" borderId="391" xfId="54" applyFont="1" applyFill="1" applyBorder="1" applyAlignment="1">
      <alignment horizontal="center" vertical="center" wrapText="1"/>
    </xf>
    <xf numFmtId="0" fontId="97" fillId="0" borderId="378" xfId="54" applyFont="1" applyFill="1" applyBorder="1" applyAlignment="1">
      <alignment horizontal="left" vertical="center" wrapText="1"/>
    </xf>
    <xf numFmtId="0" fontId="203" fillId="0" borderId="378" xfId="54" applyFont="1" applyFill="1" applyBorder="1" applyAlignment="1">
      <alignment horizontal="left" vertical="center" wrapText="1"/>
    </xf>
    <xf numFmtId="4" fontId="97" fillId="0" borderId="378" xfId="54" applyNumberFormat="1" applyFont="1" applyFill="1" applyBorder="1" applyAlignment="1">
      <alignment horizontal="left" vertical="center" wrapText="1"/>
    </xf>
    <xf numFmtId="3" fontId="97" fillId="0" borderId="378" xfId="54" applyNumberFormat="1" applyFont="1" applyFill="1" applyBorder="1" applyAlignment="1">
      <alignment horizontal="left" vertical="center" wrapText="1"/>
    </xf>
    <xf numFmtId="0" fontId="0" fillId="0" borderId="378" xfId="0" applyNumberFormat="1" applyFill="1" applyBorder="1" applyAlignment="1">
      <alignment horizontal="center" vertical="center"/>
    </xf>
    <xf numFmtId="0" fontId="0" fillId="0" borderId="378" xfId="0" applyFont="1" applyFill="1" applyBorder="1" applyAlignment="1">
      <alignment wrapText="1"/>
    </xf>
    <xf numFmtId="2" fontId="101" fillId="0" borderId="378" xfId="107" applyNumberFormat="1" applyFont="1" applyFill="1" applyBorder="1" applyAlignment="1">
      <alignment horizontal="center" vertical="center" wrapText="1"/>
    </xf>
    <xf numFmtId="0" fontId="26" fillId="0" borderId="378" xfId="67" applyFont="1" applyFill="1" applyBorder="1" applyAlignment="1">
      <alignment vertical="center" wrapText="1"/>
    </xf>
    <xf numFmtId="49" fontId="26" fillId="0" borderId="378" xfId="67" applyNumberFormat="1" applyFont="1" applyFill="1" applyBorder="1" applyAlignment="1">
      <alignment horizontal="center" vertical="center" wrapText="1"/>
    </xf>
    <xf numFmtId="0" fontId="37" fillId="0" borderId="378" xfId="52" applyFont="1" applyFill="1" applyBorder="1" applyAlignment="1">
      <alignment horizontal="center" vertical="center" wrapText="1"/>
    </xf>
    <xf numFmtId="0" fontId="26" fillId="0" borderId="378" xfId="67" applyFont="1" applyFill="1" applyBorder="1" applyAlignment="1">
      <alignment horizontal="center" vertical="center" wrapText="1"/>
    </xf>
    <xf numFmtId="1" fontId="35" fillId="0" borderId="378" xfId="0" applyNumberFormat="1" applyFont="1" applyFill="1" applyBorder="1" applyAlignment="1">
      <alignment horizontal="center"/>
    </xf>
    <xf numFmtId="4" fontId="41" fillId="0" borderId="378" xfId="108" applyNumberFormat="1" applyFont="1" applyFill="1" applyBorder="1" applyAlignment="1">
      <alignment horizontal="center" vertical="center"/>
    </xf>
    <xf numFmtId="0" fontId="0" fillId="0" borderId="0" xfId="0"/>
    <xf numFmtId="0" fontId="0" fillId="32" borderId="384" xfId="0" applyFill="1" applyBorder="1"/>
    <xf numFmtId="3" fontId="23" fillId="41" borderId="0" xfId="0" applyNumberFormat="1" applyFont="1" applyFill="1" applyAlignment="1">
      <alignment horizontal="center"/>
    </xf>
    <xf numFmtId="49" fontId="41" fillId="0" borderId="403" xfId="67" applyNumberFormat="1" applyFont="1" applyFill="1" applyBorder="1" applyAlignment="1">
      <alignment horizontal="center" vertical="center"/>
    </xf>
    <xf numFmtId="0" fontId="41" fillId="0" borderId="407" xfId="67" applyFont="1" applyFill="1" applyBorder="1" applyAlignment="1">
      <alignment vertical="center"/>
    </xf>
    <xf numFmtId="0" fontId="41" fillId="0" borderId="408" xfId="67" applyFont="1" applyFill="1" applyBorder="1" applyAlignment="1">
      <alignment vertical="center"/>
    </xf>
    <xf numFmtId="0" fontId="35" fillId="32" borderId="378" xfId="0" applyFont="1" applyFill="1" applyBorder="1" applyAlignment="1">
      <alignment horizontal="center"/>
    </xf>
    <xf numFmtId="3" fontId="5" fillId="32" borderId="226" xfId="163" applyNumberFormat="1" applyFill="1" applyBorder="1" applyAlignment="1">
      <alignment horizontal="center"/>
    </xf>
    <xf numFmtId="0" fontId="0" fillId="0" borderId="0" xfId="0"/>
    <xf numFmtId="0" fontId="0" fillId="0" borderId="0" xfId="0"/>
    <xf numFmtId="1" fontId="86" fillId="87" borderId="410" xfId="0" applyNumberFormat="1" applyFont="1" applyFill="1" applyBorder="1" applyAlignment="1">
      <alignment horizontal="center" vertical="center" wrapText="1"/>
    </xf>
    <xf numFmtId="200" fontId="0" fillId="0" borderId="409" xfId="0" applyNumberFormat="1" applyBorder="1"/>
    <xf numFmtId="1" fontId="86" fillId="88" borderId="410" xfId="0" applyNumberFormat="1" applyFont="1" applyFill="1" applyBorder="1" applyAlignment="1">
      <alignment horizontal="center" vertical="center" wrapText="1"/>
    </xf>
    <xf numFmtId="1" fontId="86" fillId="89" borderId="410" xfId="0" applyNumberFormat="1" applyFont="1" applyFill="1" applyBorder="1" applyAlignment="1">
      <alignment horizontal="center" vertical="center" wrapText="1"/>
    </xf>
    <xf numFmtId="1" fontId="86" fillId="90" borderId="410" xfId="0" applyNumberFormat="1" applyFont="1" applyFill="1" applyBorder="1" applyAlignment="1">
      <alignment horizontal="center" vertical="center" wrapText="1"/>
    </xf>
    <xf numFmtId="199" fontId="113" fillId="91" borderId="410" xfId="0" applyNumberFormat="1" applyFont="1" applyFill="1" applyBorder="1" applyAlignment="1">
      <alignment horizontal="center" vertical="center" wrapText="1"/>
    </xf>
    <xf numFmtId="1" fontId="86" fillId="92" borderId="410" xfId="0" applyNumberFormat="1" applyFont="1" applyFill="1" applyBorder="1" applyAlignment="1">
      <alignment horizontal="center" vertical="center" wrapText="1"/>
    </xf>
    <xf numFmtId="1" fontId="86" fillId="93" borderId="410" xfId="0" applyNumberFormat="1" applyFont="1" applyFill="1" applyBorder="1" applyAlignment="1">
      <alignment horizontal="center" vertical="center" wrapText="1"/>
    </xf>
    <xf numFmtId="1" fontId="86" fillId="93" borderId="345" xfId="0" applyNumberFormat="1" applyFont="1" applyFill="1" applyBorder="1" applyAlignment="1">
      <alignment horizontal="center" vertical="center" wrapText="1"/>
    </xf>
    <xf numFmtId="1" fontId="86" fillId="87" borderId="411" xfId="0" applyNumberFormat="1" applyFont="1" applyFill="1" applyBorder="1" applyAlignment="1">
      <alignment horizontal="center" vertical="center" wrapText="1"/>
    </xf>
    <xf numFmtId="199" fontId="0" fillId="0" borderId="409" xfId="0" applyNumberFormat="1" applyBorder="1" applyAlignment="1">
      <alignment horizontal="center" vertical="center"/>
    </xf>
    <xf numFmtId="1" fontId="86" fillId="87" borderId="377" xfId="0" applyNumberFormat="1" applyFont="1" applyFill="1" applyBorder="1" applyAlignment="1">
      <alignment horizontal="center" vertical="center" wrapText="1"/>
    </xf>
    <xf numFmtId="0" fontId="0" fillId="0" borderId="409" xfId="0" applyBorder="1" applyAlignment="1">
      <alignment vertical="center"/>
    </xf>
    <xf numFmtId="199" fontId="0" fillId="0" borderId="409"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6" fillId="27" borderId="30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19" xfId="52" applyFont="1" applyFill="1" applyBorder="1" applyAlignment="1">
      <alignment horizontal="center" vertical="center"/>
    </xf>
    <xf numFmtId="4" fontId="26" fillId="0" borderId="417" xfId="108" applyNumberFormat="1" applyFont="1" applyFill="1" applyBorder="1" applyAlignment="1">
      <alignment horizontal="center" vertical="center"/>
    </xf>
    <xf numFmtId="168" fontId="27" fillId="0" borderId="420" xfId="66" applyNumberFormat="1" applyFont="1" applyFill="1" applyBorder="1" applyAlignment="1">
      <alignment horizontal="center" vertical="center" wrapText="1"/>
    </xf>
    <xf numFmtId="168" fontId="25" fillId="0" borderId="420" xfId="66" applyNumberFormat="1" applyFont="1" applyFill="1" applyBorder="1" applyAlignment="1">
      <alignment horizontal="center" vertical="center" wrapText="1"/>
    </xf>
    <xf numFmtId="4" fontId="26" fillId="0" borderId="420" xfId="108" applyNumberFormat="1" applyFont="1" applyFill="1" applyBorder="1" applyAlignment="1">
      <alignment horizontal="center" vertical="center"/>
    </xf>
    <xf numFmtId="4" fontId="26" fillId="0" borderId="419" xfId="108" applyNumberFormat="1" applyFont="1" applyFill="1" applyBorder="1" applyAlignment="1">
      <alignment horizontal="center" vertical="center"/>
    </xf>
    <xf numFmtId="4" fontId="25" fillId="0" borderId="419"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19" xfId="0" applyFont="1" applyFill="1" applyBorder="1" applyAlignment="1">
      <alignment horizontal="center"/>
    </xf>
    <xf numFmtId="4" fontId="25" fillId="0" borderId="369" xfId="108" applyNumberFormat="1" applyFont="1" applyFill="1" applyBorder="1" applyAlignment="1">
      <alignment horizontal="center" vertical="center" wrapText="1"/>
    </xf>
    <xf numFmtId="2" fontId="23" fillId="0" borderId="420" xfId="0" applyNumberFormat="1" applyFont="1" applyFill="1" applyBorder="1" applyAlignment="1">
      <alignment horizontal="center"/>
    </xf>
    <xf numFmtId="0" fontId="1" fillId="0" borderId="420" xfId="0" applyFont="1" applyFill="1" applyBorder="1" applyAlignment="1">
      <alignment horizontal="center"/>
    </xf>
    <xf numFmtId="3" fontId="23" fillId="0" borderId="24" xfId="67" applyNumberFormat="1" applyFont="1" applyFill="1" applyBorder="1" applyAlignment="1">
      <alignment horizontal="center"/>
    </xf>
    <xf numFmtId="0" fontId="35" fillId="0" borderId="378"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06"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78" xfId="0" applyFont="1" applyFill="1" applyBorder="1" applyAlignment="1">
      <alignment horizontal="center" vertical="center"/>
    </xf>
    <xf numFmtId="0" fontId="35" fillId="0" borderId="0" xfId="0" applyFont="1" applyFill="1" applyAlignment="1">
      <alignment horizontal="center" vertical="center"/>
    </xf>
    <xf numFmtId="1" fontId="35" fillId="0" borderId="378"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00" xfId="67" applyFont="1" applyFill="1" applyBorder="1" applyAlignment="1">
      <alignment horizontal="center" vertical="center"/>
    </xf>
    <xf numFmtId="4" fontId="25" fillId="0" borderId="394" xfId="108" applyNumberFormat="1" applyFont="1" applyFill="1" applyBorder="1" applyAlignment="1">
      <alignment horizontal="center" vertical="center" wrapText="1"/>
    </xf>
    <xf numFmtId="2" fontId="37" fillId="0" borderId="400" xfId="52" applyNumberFormat="1" applyFont="1" applyFill="1" applyBorder="1" applyAlignment="1">
      <alignment horizontal="left" vertical="center"/>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00"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00"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4" xfId="163" applyNumberFormat="1" applyFill="1" applyBorder="1" applyAlignment="1">
      <alignment horizontal="center"/>
    </xf>
    <xf numFmtId="3" fontId="5" fillId="0" borderId="398" xfId="163" applyNumberFormat="1" applyFill="1" applyBorder="1" applyAlignment="1">
      <alignment horizontal="center"/>
    </xf>
    <xf numFmtId="4" fontId="26" fillId="0" borderId="420" xfId="53" applyNumberFormat="1" applyFont="1" applyFill="1" applyBorder="1" applyAlignment="1">
      <alignment horizontal="center" vertical="center"/>
    </xf>
    <xf numFmtId="0" fontId="0" fillId="0" borderId="0" xfId="0"/>
    <xf numFmtId="194" fontId="0" fillId="0" borderId="0" xfId="0" applyNumberFormat="1"/>
    <xf numFmtId="0" fontId="102" fillId="33" borderId="420" xfId="0" applyFont="1" applyFill="1" applyBorder="1" applyAlignment="1">
      <alignment horizontal="center" vertical="center" wrapText="1"/>
    </xf>
    <xf numFmtId="0" fontId="0" fillId="0" borderId="0" xfId="0"/>
    <xf numFmtId="0" fontId="0" fillId="0" borderId="378" xfId="0" applyFont="1" applyFill="1" applyBorder="1" applyAlignment="1">
      <alignment horizontal="center" vertical="center"/>
    </xf>
    <xf numFmtId="0" fontId="1" fillId="0" borderId="336" xfId="0" applyFont="1" applyBorder="1" applyAlignment="1">
      <alignment horizontal="center" vertical="center"/>
    </xf>
    <xf numFmtId="0" fontId="1" fillId="0" borderId="409" xfId="0" applyFont="1" applyBorder="1" applyAlignment="1">
      <alignment horizontal="center" vertical="center"/>
    </xf>
    <xf numFmtId="0" fontId="1" fillId="0" borderId="385" xfId="0" applyFont="1" applyBorder="1" applyAlignment="1">
      <alignment horizontal="center" vertical="center"/>
    </xf>
    <xf numFmtId="0" fontId="1" fillId="0" borderId="336" xfId="0" applyFont="1" applyBorder="1" applyAlignment="1">
      <alignment horizontal="left" wrapText="1"/>
    </xf>
    <xf numFmtId="0" fontId="1" fillId="0" borderId="409" xfId="0" applyFont="1" applyBorder="1" applyAlignment="1">
      <alignment horizontal="left" wrapText="1"/>
    </xf>
    <xf numFmtId="0" fontId="1" fillId="0" borderId="385"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6" fillId="0" borderId="304"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20" xfId="0" applyFont="1" applyFill="1" applyBorder="1" applyAlignment="1">
      <alignment horizontal="center" vertical="center" wrapText="1"/>
    </xf>
    <xf numFmtId="2" fontId="11" fillId="27" borderId="420"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20" xfId="0" applyFont="1" applyFill="1" applyBorder="1" applyAlignment="1">
      <alignment horizontal="center" vertical="center"/>
    </xf>
    <xf numFmtId="2" fontId="153" fillId="0" borderId="420" xfId="88" applyNumberFormat="1" applyFont="1" applyFill="1" applyBorder="1" applyAlignment="1">
      <alignment horizontal="center" vertical="center"/>
    </xf>
    <xf numFmtId="0" fontId="212" fillId="0" borderId="420" xfId="92" applyFont="1" applyFill="1" applyBorder="1" applyAlignment="1">
      <alignment horizontal="left" vertical="center" indent="1"/>
    </xf>
    <xf numFmtId="0" fontId="0" fillId="0" borderId="420" xfId="0" applyNumberFormat="1" applyFont="1" applyFill="1" applyBorder="1" applyAlignment="1">
      <alignment horizontal="left" vertical="top" wrapText="1"/>
    </xf>
    <xf numFmtId="49" fontId="0" fillId="0" borderId="420" xfId="0" applyNumberFormat="1" applyFont="1" applyBorder="1" applyAlignment="1">
      <alignment horizontal="left" vertical="top" wrapText="1"/>
    </xf>
    <xf numFmtId="0" fontId="0" fillId="0" borderId="420" xfId="0" applyNumberFormat="1" applyFont="1" applyBorder="1" applyAlignment="1">
      <alignment horizontal="left" vertical="top" wrapText="1"/>
    </xf>
    <xf numFmtId="49" fontId="0" fillId="0" borderId="420" xfId="0" applyNumberFormat="1" applyBorder="1" applyAlignment="1">
      <alignment horizontal="left" vertical="top" wrapText="1"/>
    </xf>
    <xf numFmtId="0" fontId="0" fillId="0" borderId="420" xfId="0" applyNumberFormat="1" applyBorder="1" applyAlignment="1">
      <alignment horizontal="left" vertical="top" wrapText="1"/>
    </xf>
    <xf numFmtId="49" fontId="83" fillId="0" borderId="427" xfId="0" applyNumberFormat="1" applyFont="1" applyBorder="1" applyAlignment="1">
      <alignment vertical="top" wrapText="1"/>
    </xf>
    <xf numFmtId="49" fontId="83" fillId="0" borderId="430" xfId="0" applyNumberFormat="1" applyFont="1" applyBorder="1" applyAlignment="1">
      <alignment vertical="top" wrapText="1"/>
    </xf>
    <xf numFmtId="49" fontId="0" fillId="0" borderId="420" xfId="0" applyNumberFormat="1" applyFont="1" applyFill="1" applyBorder="1" applyAlignment="1">
      <alignment horizontal="left" vertical="top" wrapText="1"/>
    </xf>
    <xf numFmtId="0" fontId="3" fillId="0" borderId="420" xfId="0" applyFont="1" applyFill="1" applyBorder="1" applyAlignment="1">
      <alignment vertical="center"/>
    </xf>
    <xf numFmtId="2" fontId="3" fillId="24" borderId="420" xfId="0" applyNumberFormat="1" applyFont="1" applyFill="1" applyBorder="1" applyAlignment="1">
      <alignment horizontal="center" vertical="center" wrapText="1"/>
    </xf>
    <xf numFmtId="4" fontId="157" fillId="0" borderId="420" xfId="107" applyNumberFormat="1" applyFont="1" applyFill="1" applyBorder="1" applyAlignment="1">
      <alignment horizontal="center" vertical="center"/>
    </xf>
    <xf numFmtId="0" fontId="123" fillId="0" borderId="420" xfId="169" applyFont="1" applyBorder="1" applyAlignment="1">
      <alignment horizontal="center" vertical="center"/>
    </xf>
    <xf numFmtId="1" fontId="123" fillId="0" borderId="420" xfId="169" applyNumberFormat="1" applyFont="1" applyBorder="1" applyAlignment="1">
      <alignment horizontal="center" vertical="center"/>
    </xf>
    <xf numFmtId="0" fontId="123" fillId="0" borderId="420" xfId="169" applyFont="1" applyBorder="1"/>
    <xf numFmtId="49" fontId="156" fillId="33" borderId="425" xfId="52" applyNumberFormat="1" applyFont="1" applyFill="1" applyBorder="1" applyAlignment="1">
      <alignment horizontal="center" vertical="center" wrapText="1"/>
    </xf>
    <xf numFmtId="4" fontId="155" fillId="0" borderId="0" xfId="0" applyNumberFormat="1" applyFont="1" applyFill="1" applyAlignment="1">
      <alignment horizontal="center" vertical="center"/>
    </xf>
    <xf numFmtId="0" fontId="26" fillId="0" borderId="420" xfId="53" applyFont="1" applyFill="1" applyBorder="1" applyAlignment="1">
      <alignment vertical="center" wrapText="1"/>
    </xf>
    <xf numFmtId="0" fontId="26" fillId="0" borderId="420" xfId="53" applyFont="1" applyFill="1" applyBorder="1" applyAlignment="1">
      <alignment horizontal="center" vertical="center"/>
    </xf>
    <xf numFmtId="0" fontId="26" fillId="0" borderId="420" xfId="53" applyFont="1" applyFill="1" applyBorder="1" applyAlignment="1">
      <alignment vertical="center"/>
    </xf>
    <xf numFmtId="0" fontId="26" fillId="0" borderId="420" xfId="0" applyFont="1" applyFill="1" applyBorder="1" applyAlignment="1">
      <alignment horizontal="center" vertical="center"/>
    </xf>
    <xf numFmtId="0" fontId="26" fillId="0" borderId="420" xfId="0" applyFont="1" applyFill="1" applyBorder="1" applyAlignment="1">
      <alignment horizontal="center" vertical="center" wrapText="1"/>
    </xf>
    <xf numFmtId="0" fontId="26" fillId="0" borderId="420" xfId="0" applyFont="1" applyFill="1" applyBorder="1" applyAlignment="1">
      <alignment vertical="center"/>
    </xf>
    <xf numFmtId="0" fontId="26" fillId="0" borderId="420" xfId="0" applyFont="1" applyFill="1" applyBorder="1" applyAlignment="1">
      <alignment vertical="center" wrapText="1"/>
    </xf>
    <xf numFmtId="0" fontId="155" fillId="0" borderId="0" xfId="0" applyFont="1" applyAlignment="1">
      <alignment horizontal="left" wrapText="1"/>
    </xf>
    <xf numFmtId="0" fontId="5" fillId="0" borderId="0" xfId="24700" applyFill="1"/>
    <xf numFmtId="10" fontId="159" fillId="27" borderId="420"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213"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46" xfId="0" applyFont="1" applyFill="1" applyBorder="1" applyAlignment="1">
      <alignment horizontal="center" vertical="center"/>
    </xf>
    <xf numFmtId="2" fontId="11" fillId="27" borderId="441"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46" xfId="0" applyNumberFormat="1" applyFont="1" applyFill="1" applyBorder="1" applyAlignment="1">
      <alignment horizontal="center" vertical="center" wrapText="1"/>
    </xf>
    <xf numFmtId="0" fontId="3" fillId="33" borderId="441" xfId="0" applyFont="1" applyFill="1" applyBorder="1" applyAlignment="1">
      <alignment horizontal="center" vertical="center" wrapText="1"/>
    </xf>
    <xf numFmtId="4" fontId="98" fillId="33" borderId="441" xfId="107" applyNumberFormat="1" applyFont="1" applyFill="1" applyBorder="1" applyAlignment="1">
      <alignment horizontal="center" vertical="center" wrapText="1"/>
    </xf>
    <xf numFmtId="0" fontId="0" fillId="0" borderId="226" xfId="0" applyFont="1" applyBorder="1" applyAlignment="1">
      <alignment vertical="top"/>
    </xf>
    <xf numFmtId="0" fontId="0" fillId="0" borderId="422" xfId="0" applyFont="1" applyBorder="1" applyAlignment="1">
      <alignment vertical="top"/>
    </xf>
    <xf numFmtId="0" fontId="0" fillId="0" borderId="438" xfId="0" applyFill="1" applyBorder="1" applyAlignment="1">
      <alignment horizontal="left" vertical="center"/>
    </xf>
    <xf numFmtId="204" fontId="1" fillId="0" borderId="409"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20" xfId="0" applyFont="1" applyFill="1" applyBorder="1" applyAlignment="1">
      <alignment horizontal="center" vertical="center"/>
    </xf>
    <xf numFmtId="0" fontId="26" fillId="0" borderId="449" xfId="53" applyFont="1" applyFill="1" applyBorder="1" applyAlignment="1">
      <alignment vertical="center"/>
    </xf>
    <xf numFmtId="0" fontId="26" fillId="0" borderId="449" xfId="0" applyFont="1" applyFill="1" applyBorder="1" applyAlignment="1">
      <alignment vertical="center" wrapText="1"/>
    </xf>
    <xf numFmtId="0" fontId="26" fillId="0" borderId="449" xfId="0" applyFont="1" applyFill="1" applyBorder="1" applyAlignment="1">
      <alignment horizontal="center" vertical="center" wrapText="1"/>
    </xf>
    <xf numFmtId="0" fontId="26" fillId="0" borderId="449" xfId="53" applyFont="1" applyFill="1" applyBorder="1" applyAlignment="1">
      <alignment horizontal="left" vertical="center"/>
    </xf>
    <xf numFmtId="0" fontId="26" fillId="0" borderId="449" xfId="53" applyFont="1" applyFill="1" applyBorder="1" applyAlignment="1">
      <alignment horizontal="center" vertical="center"/>
    </xf>
    <xf numFmtId="12" fontId="26" fillId="0" borderId="449" xfId="53" applyNumberFormat="1" applyFont="1" applyFill="1" applyBorder="1" applyAlignment="1">
      <alignment horizontal="center" vertical="center"/>
    </xf>
    <xf numFmtId="0" fontId="19" fillId="39" borderId="451"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51" xfId="66" applyFont="1" applyFill="1" applyBorder="1" applyAlignment="1">
      <alignment horizontal="center" vertical="center" wrapText="1"/>
    </xf>
    <xf numFmtId="49" fontId="19" fillId="39" borderId="451" xfId="66" applyNumberFormat="1" applyFont="1" applyFill="1" applyBorder="1" applyAlignment="1">
      <alignment horizontal="center" vertical="center" wrapText="1"/>
    </xf>
    <xf numFmtId="0" fontId="102" fillId="33" borderId="449" xfId="0" applyFont="1" applyFill="1" applyBorder="1" applyAlignment="1">
      <alignment horizontal="center" vertical="center" wrapText="1"/>
    </xf>
    <xf numFmtId="0" fontId="102" fillId="33" borderId="449" xfId="0" applyFont="1" applyFill="1" applyBorder="1" applyAlignment="1">
      <alignment vertical="center" wrapText="1"/>
    </xf>
    <xf numFmtId="0" fontId="196" fillId="43" borderId="449" xfId="0" applyFont="1" applyFill="1" applyBorder="1" applyAlignment="1">
      <alignment horizontal="center" vertical="center"/>
    </xf>
    <xf numFmtId="9" fontId="196" fillId="41" borderId="449"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49" xfId="0" applyFont="1" applyFill="1" applyBorder="1" applyAlignment="1">
      <alignment horizontal="center" vertical="center"/>
    </xf>
    <xf numFmtId="9" fontId="138" fillId="41" borderId="449" xfId="0" applyNumberFormat="1" applyFont="1" applyFill="1" applyBorder="1" applyAlignment="1">
      <alignment horizontal="center" vertical="center"/>
    </xf>
    <xf numFmtId="0" fontId="121" fillId="35" borderId="449" xfId="0" applyFont="1" applyFill="1" applyBorder="1" applyAlignment="1">
      <alignment horizontal="center" vertical="center" wrapText="1"/>
    </xf>
    <xf numFmtId="3" fontId="121" fillId="35" borderId="449" xfId="0" applyNumberFormat="1" applyFont="1" applyFill="1" applyBorder="1" applyAlignment="1">
      <alignment horizontal="center" vertical="center" wrapText="1"/>
    </xf>
    <xf numFmtId="2" fontId="156" fillId="35" borderId="449" xfId="52" applyNumberFormat="1" applyFont="1" applyFill="1" applyBorder="1" applyAlignment="1">
      <alignment horizontal="center" vertical="center" wrapText="1"/>
    </xf>
    <xf numFmtId="4" fontId="13" fillId="0" borderId="449" xfId="0" applyNumberFormat="1" applyFont="1" applyFill="1" applyBorder="1" applyAlignment="1">
      <alignment horizontal="center" vertical="center"/>
    </xf>
    <xf numFmtId="2" fontId="101" fillId="0" borderId="455" xfId="107" applyNumberFormat="1" applyFont="1" applyFill="1" applyBorder="1" applyAlignment="1">
      <alignment horizontal="center" vertic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4" fillId="0" borderId="0" xfId="0" applyFont="1" applyAlignment="1">
      <alignment horizontal="center" vertical="center" wrapText="1"/>
    </xf>
    <xf numFmtId="0" fontId="0" fillId="0" borderId="455" xfId="0" applyFill="1" applyBorder="1"/>
    <xf numFmtId="0" fontId="82" fillId="0" borderId="455" xfId="0" applyFont="1" applyFill="1" applyBorder="1"/>
    <xf numFmtId="4" fontId="101" fillId="0" borderId="455" xfId="107" applyNumberFormat="1" applyFont="1" applyFill="1" applyBorder="1" applyAlignment="1">
      <alignment horizontal="center" vertical="center"/>
    </xf>
    <xf numFmtId="0" fontId="0" fillId="0" borderId="455" xfId="0" applyFont="1" applyFill="1" applyBorder="1" applyAlignment="1">
      <alignment horizontal="center" vertical="center"/>
    </xf>
    <xf numFmtId="0" fontId="0" fillId="0" borderId="455" xfId="0" applyFont="1" applyFill="1" applyBorder="1" applyAlignment="1">
      <alignment vertical="center"/>
    </xf>
    <xf numFmtId="166" fontId="82" fillId="0" borderId="378" xfId="105" applyFont="1" applyFill="1" applyBorder="1" applyAlignment="1">
      <alignment horizontal="center" vertical="center" wrapText="1"/>
    </xf>
    <xf numFmtId="0" fontId="82" fillId="34" borderId="378" xfId="54" applyFont="1" applyFill="1" applyBorder="1" applyAlignment="1">
      <alignment horizontal="center" vertical="center" wrapText="1"/>
    </xf>
    <xf numFmtId="0" fontId="206" fillId="34" borderId="378" xfId="54" applyFont="1" applyFill="1" applyBorder="1" applyAlignment="1">
      <alignment horizontal="center" vertical="center" wrapText="1"/>
    </xf>
    <xf numFmtId="0" fontId="82" fillId="34" borderId="389" xfId="54" applyFont="1" applyFill="1" applyBorder="1" applyAlignment="1">
      <alignment horizontal="center" vertical="center" wrapText="1"/>
    </xf>
    <xf numFmtId="0" fontId="82" fillId="34" borderId="378" xfId="54" applyFont="1" applyFill="1" applyBorder="1" applyAlignment="1">
      <alignment horizontal="center" vertical="top" wrapText="1"/>
    </xf>
    <xf numFmtId="0" fontId="206" fillId="34" borderId="378" xfId="54" applyFont="1" applyFill="1" applyBorder="1" applyAlignment="1">
      <alignment horizontal="center" vertical="top" wrapText="1"/>
    </xf>
    <xf numFmtId="0" fontId="85" fillId="34" borderId="378" xfId="0" applyFont="1" applyFill="1" applyBorder="1" applyAlignment="1">
      <alignment horizontal="left" vertical="center" wrapText="1"/>
    </xf>
    <xf numFmtId="0" fontId="85" fillId="34" borderId="378" xfId="0" applyFont="1" applyFill="1" applyBorder="1" applyAlignment="1">
      <alignment horizontal="center" vertical="center" wrapText="1"/>
    </xf>
    <xf numFmtId="169" fontId="85" fillId="34" borderId="378" xfId="0" applyNumberFormat="1" applyFont="1" applyFill="1" applyBorder="1" applyAlignment="1">
      <alignment horizontal="center" vertical="center" wrapText="1"/>
    </xf>
    <xf numFmtId="3" fontId="82" fillId="34" borderId="378" xfId="0" applyNumberFormat="1" applyFont="1" applyFill="1" applyBorder="1" applyAlignment="1">
      <alignment horizontal="center" vertical="center" wrapText="1"/>
    </xf>
    <xf numFmtId="0" fontId="85" fillId="34" borderId="403" xfId="0" applyNumberFormat="1" applyFont="1" applyFill="1" applyBorder="1" applyAlignment="1">
      <alignment horizontal="center" vertical="center" wrapText="1"/>
    </xf>
    <xf numFmtId="0" fontId="85" fillId="34" borderId="404" xfId="0" applyNumberFormat="1" applyFont="1" applyFill="1" applyBorder="1" applyAlignment="1">
      <alignment horizontal="center" vertical="center" wrapText="1"/>
    </xf>
    <xf numFmtId="0" fontId="82" fillId="34" borderId="452" xfId="54" applyFont="1" applyFill="1" applyBorder="1" applyAlignment="1">
      <alignment horizontal="center" vertical="center" wrapText="1"/>
    </xf>
    <xf numFmtId="169" fontId="82" fillId="0" borderId="452" xfId="0" applyNumberFormat="1" applyFont="1" applyFill="1" applyBorder="1" applyAlignment="1">
      <alignment horizontal="center" vertical="center" wrapText="1"/>
    </xf>
    <xf numFmtId="0" fontId="0" fillId="0" borderId="393" xfId="0" applyFill="1" applyBorder="1" applyAlignment="1">
      <alignment horizontal="center" vertical="center"/>
    </xf>
    <xf numFmtId="0" fontId="0" fillId="0" borderId="393" xfId="0" applyFont="1" applyFill="1" applyBorder="1" applyAlignment="1">
      <alignment horizontal="center" vertical="center"/>
    </xf>
    <xf numFmtId="43" fontId="85" fillId="0" borderId="378" xfId="13295" applyFont="1" applyFill="1" applyBorder="1" applyAlignment="1">
      <alignment horizontal="center" vertical="center"/>
    </xf>
    <xf numFmtId="0" fontId="0" fillId="0" borderId="455" xfId="0" applyNumberFormat="1" applyFont="1" applyFill="1" applyBorder="1" applyAlignment="1">
      <alignment vertical="top" wrapText="1"/>
    </xf>
    <xf numFmtId="4" fontId="0" fillId="0" borderId="102" xfId="0" applyNumberFormat="1" applyFont="1" applyFill="1" applyBorder="1" applyAlignment="1">
      <alignment horizontal="center" vertical="center" wrapText="1"/>
    </xf>
    <xf numFmtId="0" fontId="0" fillId="32" borderId="458" xfId="0" applyFill="1" applyBorder="1"/>
    <xf numFmtId="0" fontId="174" fillId="0" borderId="433" xfId="0" applyFont="1" applyFill="1" applyBorder="1" applyAlignment="1">
      <alignment horizontal="center" vertical="center" wrapText="1"/>
    </xf>
    <xf numFmtId="0" fontId="174" fillId="0" borderId="433" xfId="0" applyFont="1" applyFill="1" applyBorder="1" applyAlignment="1">
      <alignment horizontal="left" vertical="center" wrapText="1"/>
    </xf>
    <xf numFmtId="0" fontId="122" fillId="0" borderId="385" xfId="0" applyFont="1" applyFill="1" applyBorder="1" applyAlignment="1">
      <alignment horizontal="center" vertical="center"/>
    </xf>
    <xf numFmtId="0" fontId="174" fillId="0" borderId="385" xfId="0" applyFont="1" applyFill="1" applyBorder="1" applyAlignment="1">
      <alignment horizontal="center" vertical="center" wrapText="1"/>
    </xf>
    <xf numFmtId="0" fontId="174" fillId="0" borderId="385" xfId="0" applyFont="1" applyFill="1" applyBorder="1" applyAlignment="1">
      <alignment horizontal="left" vertical="top" wrapText="1"/>
    </xf>
    <xf numFmtId="0" fontId="122" fillId="0" borderId="433" xfId="0" applyFont="1" applyFill="1" applyBorder="1" applyAlignment="1">
      <alignment horizontal="center" vertical="center" wrapText="1"/>
    </xf>
    <xf numFmtId="0" fontId="122" fillId="0" borderId="433" xfId="0" applyFont="1" applyFill="1" applyBorder="1" applyAlignment="1">
      <alignment horizontal="left" vertical="center" wrapText="1"/>
    </xf>
    <xf numFmtId="0" fontId="125" fillId="0" borderId="433" xfId="0" applyFont="1" applyFill="1" applyBorder="1"/>
    <xf numFmtId="0" fontId="122" fillId="0" borderId="385" xfId="0" applyFont="1" applyFill="1" applyBorder="1" applyAlignment="1">
      <alignment horizontal="center" vertical="center" wrapText="1"/>
    </xf>
    <xf numFmtId="0" fontId="122" fillId="0" borderId="385" xfId="0" applyFont="1" applyFill="1" applyBorder="1" applyAlignment="1">
      <alignment horizontal="left" vertical="center" wrapText="1"/>
    </xf>
    <xf numFmtId="0" fontId="125" fillId="0" borderId="385" xfId="0" applyFont="1" applyFill="1" applyBorder="1"/>
    <xf numFmtId="0" fontId="122" fillId="0" borderId="433" xfId="0" applyFont="1" applyFill="1" applyBorder="1" applyAlignment="1">
      <alignment horizontal="center" vertical="center"/>
    </xf>
    <xf numFmtId="0" fontId="174" fillId="0" borderId="433" xfId="0" applyFont="1" applyFill="1" applyBorder="1" applyAlignment="1">
      <alignment horizontal="left" vertical="top" wrapText="1"/>
    </xf>
    <xf numFmtId="0" fontId="122" fillId="0" borderId="455" xfId="0" applyFont="1" applyFill="1" applyBorder="1" applyAlignment="1">
      <alignment horizontal="center" vertical="center"/>
    </xf>
    <xf numFmtId="0" fontId="174" fillId="0" borderId="455" xfId="0" applyFont="1" applyFill="1" applyBorder="1" applyAlignment="1">
      <alignment horizontal="center" vertical="center" wrapText="1"/>
    </xf>
    <xf numFmtId="0" fontId="174" fillId="0" borderId="455" xfId="0" applyFont="1" applyFill="1" applyBorder="1" applyAlignment="1">
      <alignment horizontal="left" vertical="center" wrapText="1"/>
    </xf>
    <xf numFmtId="0" fontId="174" fillId="0" borderId="385" xfId="0" applyFont="1" applyFill="1" applyBorder="1" applyAlignment="1">
      <alignment horizontal="left" vertical="center" wrapText="1"/>
    </xf>
    <xf numFmtId="3" fontId="125" fillId="0" borderId="455" xfId="0" applyNumberFormat="1" applyFont="1" applyFill="1" applyBorder="1" applyAlignment="1">
      <alignment horizontal="center" vertical="center"/>
    </xf>
    <xf numFmtId="3" fontId="125" fillId="0" borderId="385" xfId="0" applyNumberFormat="1" applyFont="1" applyFill="1" applyBorder="1" applyAlignment="1">
      <alignment horizontal="center" vertical="center"/>
    </xf>
    <xf numFmtId="3" fontId="125" fillId="0" borderId="433" xfId="0" applyNumberFormat="1" applyFont="1" applyFill="1" applyBorder="1" applyAlignment="1">
      <alignment horizontal="center" vertical="center"/>
    </xf>
    <xf numFmtId="0" fontId="159" fillId="26" borderId="413" xfId="0" applyFont="1" applyFill="1" applyBorder="1" applyAlignment="1">
      <alignment horizontal="center" vertical="center"/>
    </xf>
    <xf numFmtId="0" fontId="118" fillId="43" borderId="455" xfId="198" applyFont="1" applyFill="1" applyBorder="1" applyAlignment="1">
      <alignment horizontal="center" vertical="center"/>
    </xf>
    <xf numFmtId="9" fontId="83" fillId="41" borderId="455" xfId="166" applyFont="1" applyFill="1" applyBorder="1" applyAlignment="1">
      <alignment horizontal="center" vertical="center"/>
    </xf>
    <xf numFmtId="0" fontId="79" fillId="0" borderId="0" xfId="198" applyAlignment="1">
      <alignment horizontal="center" vertical="center"/>
    </xf>
    <xf numFmtId="0" fontId="79" fillId="0" borderId="455" xfId="198" applyBorder="1"/>
    <xf numFmtId="0" fontId="79" fillId="0" borderId="455" xfId="198" applyBorder="1" applyAlignment="1">
      <alignment vertical="center"/>
    </xf>
    <xf numFmtId="0" fontId="79" fillId="0" borderId="455" xfId="198" applyBorder="1" applyAlignment="1">
      <alignment horizontal="left" vertical="center" wrapText="1"/>
    </xf>
    <xf numFmtId="0" fontId="79" fillId="0" borderId="455" xfId="198" applyBorder="1" applyAlignment="1">
      <alignment horizontal="center" vertical="center" wrapText="1"/>
    </xf>
    <xf numFmtId="0" fontId="79" fillId="0" borderId="455" xfId="198" applyBorder="1" applyAlignment="1">
      <alignment horizontal="center" vertical="center"/>
    </xf>
    <xf numFmtId="4" fontId="79" fillId="0" borderId="455"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55" xfId="198" applyFill="1" applyBorder="1" applyAlignment="1">
      <alignment horizontal="center" vertical="center" wrapText="1"/>
    </xf>
    <xf numFmtId="0" fontId="79" fillId="0" borderId="0" xfId="198" applyAlignment="1">
      <alignment vertical="center"/>
    </xf>
    <xf numFmtId="0" fontId="83" fillId="34" borderId="455" xfId="198" applyFont="1" applyFill="1" applyBorder="1" applyAlignment="1">
      <alignment horizontal="center" vertical="center"/>
    </xf>
    <xf numFmtId="0" fontId="83" fillId="34" borderId="455" xfId="198" applyFont="1" applyFill="1" applyBorder="1" applyAlignment="1">
      <alignment horizontal="center" vertical="center" wrapText="1"/>
    </xf>
    <xf numFmtId="0" fontId="77" fillId="0" borderId="0" xfId="24710">
      <alignment vertical="center"/>
    </xf>
    <xf numFmtId="0" fontId="118" fillId="43" borderId="455" xfId="24710" applyFont="1" applyFill="1" applyBorder="1">
      <alignment vertical="center"/>
    </xf>
    <xf numFmtId="9" fontId="83" fillId="41" borderId="455" xfId="189" applyFont="1" applyFill="1" applyBorder="1" applyAlignment="1">
      <alignment vertical="center"/>
    </xf>
    <xf numFmtId="0" fontId="5" fillId="32" borderId="438" xfId="24710" applyFont="1" applyFill="1" applyBorder="1" applyAlignment="1">
      <alignment vertical="center" wrapText="1"/>
    </xf>
    <xf numFmtId="0" fontId="5" fillId="32" borderId="455" xfId="24710" applyFont="1" applyFill="1" applyBorder="1" applyAlignment="1">
      <alignment horizontal="center" vertical="center" wrapText="1"/>
    </xf>
    <xf numFmtId="0" fontId="5" fillId="32" borderId="455" xfId="24710" applyFont="1" applyFill="1" applyBorder="1" applyAlignment="1">
      <alignment horizontal="left" vertical="center" wrapText="1"/>
    </xf>
    <xf numFmtId="4" fontId="77" fillId="0" borderId="455" xfId="24710" applyNumberFormat="1" applyBorder="1">
      <alignment vertical="center"/>
    </xf>
    <xf numFmtId="0" fontId="5" fillId="32" borderId="455" xfId="24710" applyFont="1" applyFill="1" applyBorder="1" applyAlignment="1">
      <alignment vertical="center" wrapText="1"/>
    </xf>
    <xf numFmtId="0" fontId="77" fillId="0" borderId="0" xfId="24710" applyBorder="1">
      <alignment vertical="center"/>
    </xf>
    <xf numFmtId="0" fontId="77" fillId="0" borderId="455" xfId="24710" applyBorder="1" applyAlignment="1">
      <alignment vertical="center"/>
    </xf>
    <xf numFmtId="0" fontId="19" fillId="34" borderId="438" xfId="24710" applyFont="1" applyFill="1" applyBorder="1" applyAlignment="1">
      <alignment horizontal="center" vertical="center" wrapText="1"/>
    </xf>
    <xf numFmtId="0" fontId="19" fillId="34" borderId="438" xfId="24710" applyFont="1" applyFill="1" applyBorder="1" applyAlignment="1">
      <alignment horizontal="left" vertical="center" wrapText="1"/>
    </xf>
    <xf numFmtId="0" fontId="83" fillId="34" borderId="455" xfId="24710" applyFont="1" applyFill="1" applyBorder="1" applyAlignment="1">
      <alignment horizontal="center" vertical="center" wrapText="1"/>
    </xf>
    <xf numFmtId="0" fontId="0" fillId="0" borderId="455" xfId="0" applyFont="1" applyFill="1" applyBorder="1" applyAlignment="1">
      <alignment horizontal="left" vertical="top"/>
    </xf>
    <xf numFmtId="0" fontId="92" fillId="0" borderId="0" xfId="0" applyFont="1" applyAlignment="1">
      <alignment vertical="center"/>
    </xf>
    <xf numFmtId="0" fontId="2" fillId="0" borderId="0" xfId="0" applyNumberFormat="1" applyFont="1" applyFill="1" applyBorder="1" applyAlignment="1" applyProtection="1"/>
    <xf numFmtId="196" fontId="20" fillId="0" borderId="455" xfId="0" applyNumberFormat="1" applyFont="1" applyFill="1" applyBorder="1" applyAlignment="1" applyProtection="1">
      <alignment horizontal="right" vertical="top" wrapText="1"/>
    </xf>
    <xf numFmtId="49" fontId="20" fillId="0" borderId="455" xfId="0" applyNumberFormat="1" applyFont="1" applyFill="1" applyBorder="1" applyAlignment="1" applyProtection="1">
      <alignment horizontal="center" vertical="center"/>
    </xf>
    <xf numFmtId="49" fontId="20" fillId="0" borderId="455" xfId="0" applyNumberFormat="1" applyFont="1" applyFill="1" applyBorder="1" applyAlignment="1" applyProtection="1">
      <alignment horizontal="center" vertical="top"/>
    </xf>
    <xf numFmtId="169" fontId="126" fillId="0" borderId="455" xfId="0" applyNumberFormat="1" applyFont="1" applyBorder="1" applyAlignment="1">
      <alignment horizontal="center"/>
    </xf>
    <xf numFmtId="49" fontId="20" fillId="0" borderId="455" xfId="0" applyNumberFormat="1" applyFont="1" applyFill="1" applyBorder="1" applyAlignment="1" applyProtection="1">
      <alignment vertical="top"/>
    </xf>
    <xf numFmtId="0" fontId="0" fillId="0" borderId="455" xfId="0" applyBorder="1" applyAlignment="1">
      <alignment horizontal="center" vertical="center"/>
    </xf>
    <xf numFmtId="49" fontId="20" fillId="0" borderId="455" xfId="0" applyNumberFormat="1" applyFont="1" applyFill="1" applyBorder="1" applyAlignment="1" applyProtection="1">
      <alignment vertical="top" wrapText="1"/>
    </xf>
    <xf numFmtId="0" fontId="20" fillId="0" borderId="455" xfId="0" applyNumberFormat="1" applyFont="1" applyFill="1" applyBorder="1" applyAlignment="1" applyProtection="1"/>
    <xf numFmtId="0" fontId="20" fillId="0" borderId="455" xfId="0" applyNumberFormat="1" applyFont="1" applyFill="1" applyBorder="1" applyAlignment="1" applyProtection="1">
      <alignment horizontal="left" vertical="center"/>
    </xf>
    <xf numFmtId="0" fontId="11" fillId="33" borderId="443" xfId="0" applyFont="1" applyFill="1" applyBorder="1" applyAlignment="1">
      <alignment horizontal="center" vertical="center" wrapText="1"/>
    </xf>
    <xf numFmtId="0" fontId="19" fillId="39" borderId="442" xfId="66" applyFont="1" applyFill="1" applyBorder="1" applyAlignment="1">
      <alignment horizontal="center" vertical="center" wrapText="1"/>
    </xf>
    <xf numFmtId="49" fontId="19" fillId="39" borderId="442" xfId="66" applyNumberFormat="1" applyFont="1" applyFill="1" applyBorder="1" applyAlignment="1">
      <alignment horizontal="center" vertical="center" wrapText="1"/>
    </xf>
    <xf numFmtId="0" fontId="19" fillId="39" borderId="442" xfId="66" applyFont="1" applyFill="1" applyBorder="1" applyAlignment="1">
      <alignment horizontal="center" vertical="center"/>
    </xf>
    <xf numFmtId="4" fontId="20" fillId="0" borderId="455" xfId="0" applyNumberFormat="1" applyFont="1" applyFill="1" applyBorder="1" applyAlignment="1" applyProtection="1">
      <alignment vertical="top"/>
    </xf>
    <xf numFmtId="169" fontId="20" fillId="0" borderId="455" xfId="0" applyNumberFormat="1" applyFont="1" applyFill="1" applyBorder="1" applyAlignment="1" applyProtection="1">
      <alignment horizontal="center" vertical="center"/>
    </xf>
    <xf numFmtId="0" fontId="0" fillId="0" borderId="455" xfId="0" applyNumberFormat="1" applyBorder="1" applyAlignment="1">
      <alignment horizontal="center" vertical="center"/>
    </xf>
    <xf numFmtId="9" fontId="102" fillId="41" borderId="448" xfId="198" applyNumberFormat="1" applyFont="1" applyFill="1" applyBorder="1" applyAlignment="1">
      <alignment horizontal="center" vertical="center"/>
    </xf>
    <xf numFmtId="0" fontId="83" fillId="43" borderId="123" xfId="0" applyFont="1" applyFill="1" applyBorder="1" applyAlignment="1">
      <alignment horizontal="center" vertical="center"/>
    </xf>
    <xf numFmtId="0" fontId="11" fillId="33" borderId="445" xfId="0" applyFont="1" applyFill="1" applyBorder="1" applyAlignment="1">
      <alignment horizontal="center" vertical="center" wrapText="1"/>
    </xf>
    <xf numFmtId="2" fontId="0" fillId="0" borderId="455" xfId="0" applyNumberFormat="1" applyFont="1" applyFill="1" applyBorder="1" applyAlignment="1">
      <alignment horizontal="center" vertical="center"/>
    </xf>
    <xf numFmtId="0" fontId="213" fillId="0" borderId="0" xfId="0" applyFont="1" applyFill="1"/>
    <xf numFmtId="0" fontId="89" fillId="0" borderId="0" xfId="0" applyFont="1" applyAlignment="1">
      <alignment vertical="center"/>
    </xf>
    <xf numFmtId="0" fontId="89" fillId="0" borderId="0" xfId="0" applyFont="1"/>
    <xf numFmtId="9" fontId="196" fillId="43" borderId="455" xfId="0" applyNumberFormat="1" applyFont="1" applyFill="1" applyBorder="1" applyAlignment="1">
      <alignment horizontal="center" vertical="center"/>
    </xf>
    <xf numFmtId="49" fontId="217" fillId="0" borderId="455" xfId="0" applyNumberFormat="1" applyFont="1" applyBorder="1" applyAlignment="1">
      <alignment vertical="center" wrapText="1"/>
    </xf>
    <xf numFmtId="174" fontId="217" fillId="0" borderId="455" xfId="0" applyNumberFormat="1" applyFont="1" applyBorder="1" applyAlignment="1">
      <alignment horizontal="center" vertical="center" wrapText="1"/>
    </xf>
    <xf numFmtId="169" fontId="217" fillId="0" borderId="455" xfId="0" applyNumberFormat="1" applyFont="1" applyBorder="1" applyAlignment="1">
      <alignment horizontal="center" vertical="center" wrapText="1"/>
    </xf>
    <xf numFmtId="3" fontId="217" fillId="0" borderId="455" xfId="0" applyNumberFormat="1" applyFont="1" applyBorder="1" applyAlignment="1">
      <alignment horizontal="center" vertical="center" wrapText="1"/>
    </xf>
    <xf numFmtId="0" fontId="217" fillId="0" borderId="455" xfId="0" applyNumberFormat="1" applyFont="1" applyBorder="1" applyAlignment="1">
      <alignment horizontal="center" vertical="center" wrapText="1"/>
    </xf>
    <xf numFmtId="0" fontId="217" fillId="0" borderId="0" xfId="0" applyFont="1"/>
    <xf numFmtId="0" fontId="217" fillId="0" borderId="0" xfId="0" applyFont="1" applyAlignment="1">
      <alignment horizontal="center"/>
    </xf>
    <xf numFmtId="4" fontId="217" fillId="0" borderId="0" xfId="0" applyNumberFormat="1" applyFont="1" applyAlignment="1">
      <alignment horizontal="center"/>
    </xf>
    <xf numFmtId="4" fontId="217" fillId="0" borderId="0" xfId="0" applyNumberFormat="1" applyFont="1"/>
    <xf numFmtId="9" fontId="107" fillId="41" borderId="455" xfId="0" applyNumberFormat="1" applyFont="1" applyFill="1" applyBorder="1" applyAlignment="1">
      <alignment horizontal="center" vertical="center"/>
    </xf>
    <xf numFmtId="9" fontId="160" fillId="0" borderId="0" xfId="68" applyFont="1" applyAlignment="1">
      <alignment horizontal="center" vertical="center"/>
    </xf>
    <xf numFmtId="0" fontId="0" fillId="0" borderId="12" xfId="0" applyFill="1" applyBorder="1" applyAlignment="1">
      <alignment horizontal="center" vertical="center"/>
    </xf>
    <xf numFmtId="0" fontId="83" fillId="33" borderId="455" xfId="0" applyFont="1" applyFill="1" applyBorder="1" applyAlignment="1">
      <alignment horizontal="center" vertical="center" wrapText="1"/>
    </xf>
    <xf numFmtId="0" fontId="82" fillId="0" borderId="455" xfId="0" applyFont="1" applyFill="1" applyBorder="1" applyAlignment="1">
      <alignment horizontal="center" vertical="center"/>
    </xf>
    <xf numFmtId="4" fontId="0" fillId="0" borderId="455"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55" xfId="169" applyNumberFormat="1" applyFont="1" applyFill="1" applyBorder="1" applyAlignment="1">
      <alignment horizontal="center" vertical="center"/>
    </xf>
    <xf numFmtId="3" fontId="122" fillId="0" borderId="455" xfId="169" applyNumberFormat="1" applyFont="1" applyFill="1" applyBorder="1" applyAlignment="1">
      <alignment horizontal="center" vertical="center"/>
    </xf>
    <xf numFmtId="0" fontId="0" fillId="0" borderId="455" xfId="0" applyFill="1" applyBorder="1" applyAlignment="1">
      <alignment horizontal="center"/>
    </xf>
    <xf numFmtId="0" fontId="11" fillId="26" borderId="455" xfId="0" applyFont="1" applyFill="1" applyBorder="1" applyAlignment="1">
      <alignment horizontal="center" vertical="center"/>
    </xf>
    <xf numFmtId="2" fontId="11" fillId="27" borderId="455" xfId="0" applyNumberFormat="1" applyFont="1" applyFill="1" applyBorder="1" applyAlignment="1">
      <alignment horizontal="center" vertical="center"/>
    </xf>
    <xf numFmtId="0" fontId="26" fillId="0" borderId="455" xfId="53" applyFont="1" applyFill="1" applyBorder="1" applyAlignment="1">
      <alignment vertical="center" wrapText="1"/>
    </xf>
    <xf numFmtId="0" fontId="83" fillId="47" borderId="145" xfId="0" applyFont="1" applyFill="1" applyBorder="1" applyAlignment="1">
      <alignment horizontal="center" vertical="center" wrapText="1"/>
    </xf>
    <xf numFmtId="0" fontId="83" fillId="47" borderId="160" xfId="0" applyFont="1" applyFill="1" applyBorder="1" applyAlignment="1">
      <alignment horizontal="center" vertical="center" wrapText="1"/>
    </xf>
    <xf numFmtId="4" fontId="98" fillId="47" borderId="145" xfId="107" applyNumberFormat="1" applyFont="1" applyFill="1" applyBorder="1" applyAlignment="1">
      <alignment horizontal="center" vertical="center" wrapText="1"/>
    </xf>
    <xf numFmtId="0" fontId="83" fillId="43" borderId="437" xfId="0" applyFont="1" applyFill="1" applyBorder="1" applyAlignment="1">
      <alignment vertical="center"/>
    </xf>
    <xf numFmtId="3" fontId="19" fillId="39" borderId="443" xfId="66" applyNumberFormat="1" applyFont="1" applyFill="1" applyBorder="1" applyAlignment="1">
      <alignment horizontal="center" vertical="center" wrapText="1"/>
    </xf>
    <xf numFmtId="4" fontId="0" fillId="0" borderId="455" xfId="0" applyNumberFormat="1" applyFont="1" applyFill="1" applyBorder="1" applyAlignment="1">
      <alignment vertical="center" wrapText="1"/>
    </xf>
    <xf numFmtId="166" fontId="101" fillId="0" borderId="455" xfId="107" applyNumberFormat="1" applyFont="1" applyFill="1" applyBorder="1" applyAlignment="1">
      <alignment horizontal="center" vertical="center"/>
    </xf>
    <xf numFmtId="0" fontId="0" fillId="0" borderId="433" xfId="0" applyFont="1" applyFill="1" applyBorder="1" applyAlignment="1">
      <alignment horizontal="center" vertical="center"/>
    </xf>
    <xf numFmtId="204" fontId="1" fillId="41" borderId="409" xfId="0" applyNumberFormat="1" applyFont="1" applyFill="1" applyBorder="1" applyAlignment="1">
      <alignment horizontal="center" vertical="center"/>
    </xf>
    <xf numFmtId="0" fontId="0" fillId="0" borderId="455" xfId="0" applyFill="1" applyBorder="1" applyAlignment="1">
      <alignment vertical="center"/>
    </xf>
    <xf numFmtId="49" fontId="0" fillId="0" borderId="455" xfId="0" applyNumberFormat="1" applyFill="1" applyBorder="1" applyAlignment="1">
      <alignment horizontal="center" vertical="center"/>
    </xf>
    <xf numFmtId="0" fontId="86" fillId="0" borderId="0" xfId="0" applyFont="1" applyAlignment="1">
      <alignment horizontal="left" vertical="center"/>
    </xf>
    <xf numFmtId="0" fontId="83" fillId="35" borderId="455" xfId="0" applyFont="1" applyFill="1" applyBorder="1" applyAlignment="1">
      <alignment horizontal="center" vertical="center" wrapText="1"/>
    </xf>
    <xf numFmtId="1" fontId="83" fillId="35" borderId="455" xfId="0" applyNumberFormat="1" applyFont="1" applyFill="1" applyBorder="1" applyAlignment="1">
      <alignment horizontal="center" vertical="center" wrapText="1"/>
    </xf>
    <xf numFmtId="0" fontId="0" fillId="0" borderId="438" xfId="0" applyFont="1" applyFill="1" applyBorder="1" applyAlignment="1">
      <alignment horizontal="center" vertical="center"/>
    </xf>
    <xf numFmtId="0" fontId="83" fillId="0" borderId="438" xfId="0" applyFont="1" applyBorder="1" applyAlignment="1">
      <alignment horizontal="center" vertical="top"/>
    </xf>
    <xf numFmtId="0" fontId="0" fillId="0" borderId="455" xfId="0" applyFill="1" applyBorder="1" applyAlignment="1">
      <alignment horizontal="left" vertical="center"/>
    </xf>
    <xf numFmtId="3" fontId="19" fillId="39" borderId="450" xfId="66" applyNumberFormat="1" applyFont="1" applyFill="1" applyBorder="1" applyAlignment="1">
      <alignment horizontal="center" vertical="center" wrapText="1"/>
    </xf>
    <xf numFmtId="0" fontId="0" fillId="0" borderId="455" xfId="0" applyFill="1" applyBorder="1" applyAlignment="1">
      <alignment horizontal="center" vertical="center"/>
    </xf>
    <xf numFmtId="0" fontId="0" fillId="0" borderId="455" xfId="0" applyFont="1" applyBorder="1" applyAlignment="1">
      <alignment horizontal="center" vertical="center"/>
    </xf>
    <xf numFmtId="0" fontId="78" fillId="0" borderId="468" xfId="49" applyFill="1" applyBorder="1" applyAlignment="1" applyProtection="1"/>
    <xf numFmtId="0" fontId="13" fillId="36" borderId="0" xfId="49" applyFont="1" applyFill="1" applyBorder="1" applyAlignment="1" applyProtection="1"/>
    <xf numFmtId="0" fontId="78" fillId="36" borderId="468" xfId="49" applyFill="1" applyBorder="1" applyAlignment="1" applyProtection="1"/>
    <xf numFmtId="0" fontId="78" fillId="36" borderId="465" xfId="49" applyFill="1" applyBorder="1" applyAlignment="1" applyProtection="1"/>
    <xf numFmtId="0" fontId="0" fillId="36" borderId="0" xfId="0" applyFill="1" applyBorder="1"/>
    <xf numFmtId="0" fontId="0" fillId="0" borderId="455" xfId="0" applyFont="1" applyBorder="1" applyAlignment="1">
      <alignment horizontal="left" vertical="center"/>
    </xf>
    <xf numFmtId="0" fontId="77" fillId="0" borderId="455" xfId="0" applyFont="1" applyBorder="1" applyAlignment="1">
      <alignment horizontal="center" vertical="center"/>
    </xf>
    <xf numFmtId="0" fontId="0" fillId="0" borderId="455" xfId="0" applyBorder="1"/>
    <xf numFmtId="0" fontId="1" fillId="0" borderId="455" xfId="0" applyFont="1" applyBorder="1" applyAlignment="1">
      <alignment horizontal="center" vertical="center"/>
    </xf>
    <xf numFmtId="0" fontId="1" fillId="0" borderId="455" xfId="0" applyFont="1" applyBorder="1" applyAlignment="1">
      <alignment horizontal="center" vertical="center" wrapText="1"/>
    </xf>
    <xf numFmtId="0" fontId="1" fillId="0" borderId="455" xfId="0" applyFont="1" applyFill="1" applyBorder="1" applyAlignment="1">
      <alignment horizontal="center" vertical="center"/>
    </xf>
    <xf numFmtId="0" fontId="83" fillId="35" borderId="460" xfId="0" applyFont="1" applyFill="1" applyBorder="1" applyAlignment="1">
      <alignment horizontal="center" vertical="center" wrapText="1"/>
    </xf>
    <xf numFmtId="2" fontId="98" fillId="27" borderId="455" xfId="0" applyNumberFormat="1" applyFont="1" applyFill="1" applyBorder="1" applyAlignment="1">
      <alignment horizontal="center" vertical="center"/>
    </xf>
    <xf numFmtId="49" fontId="97" fillId="33" borderId="455" xfId="52" applyNumberFormat="1" applyFont="1" applyFill="1" applyBorder="1" applyAlignment="1">
      <alignment horizontal="center" vertical="center" wrapText="1"/>
    </xf>
    <xf numFmtId="4" fontId="101" fillId="0" borderId="433" xfId="107" applyNumberFormat="1" applyFont="1" applyFill="1" applyBorder="1" applyAlignment="1">
      <alignment horizontal="center" vertical="center"/>
    </xf>
    <xf numFmtId="166" fontId="98" fillId="35" borderId="455" xfId="107" applyNumberFormat="1" applyFont="1" applyFill="1" applyBorder="1" applyAlignment="1">
      <alignment horizontal="center" vertical="center" wrapText="1"/>
    </xf>
    <xf numFmtId="4" fontId="98" fillId="35" borderId="455" xfId="107" applyNumberFormat="1" applyFont="1" applyFill="1" applyBorder="1" applyAlignment="1">
      <alignment horizontal="center" vertical="center" wrapText="1"/>
    </xf>
    <xf numFmtId="0" fontId="3" fillId="35" borderId="455" xfId="0" applyFont="1" applyFill="1" applyBorder="1" applyAlignment="1">
      <alignment horizontal="center" vertical="center" wrapText="1"/>
    </xf>
    <xf numFmtId="10" fontId="3" fillId="35" borderId="455" xfId="0" applyNumberFormat="1" applyFont="1" applyFill="1" applyBorder="1" applyAlignment="1">
      <alignment horizontal="center" vertical="center" wrapText="1"/>
    </xf>
    <xf numFmtId="0" fontId="26" fillId="0" borderId="455" xfId="0" applyNumberFormat="1" applyFont="1" applyFill="1" applyBorder="1" applyAlignment="1" applyProtection="1">
      <alignment vertical="center" wrapText="1"/>
    </xf>
    <xf numFmtId="2" fontId="11" fillId="32" borderId="455" xfId="0" applyNumberFormat="1" applyFont="1" applyFill="1" applyBorder="1" applyAlignment="1">
      <alignment horizontal="center" vertical="center"/>
    </xf>
    <xf numFmtId="0" fontId="11" fillId="32" borderId="455" xfId="0" applyFont="1" applyFill="1" applyBorder="1" applyAlignment="1">
      <alignment horizontal="center" vertical="center"/>
    </xf>
    <xf numFmtId="0" fontId="5" fillId="32" borderId="426" xfId="24710" applyFont="1" applyFill="1" applyBorder="1" applyAlignment="1">
      <alignment vertical="center" wrapText="1"/>
    </xf>
    <xf numFmtId="0" fontId="86" fillId="0" borderId="433" xfId="0" applyFont="1" applyBorder="1"/>
    <xf numFmtId="0" fontId="86" fillId="0" borderId="464" xfId="0" applyFont="1" applyBorder="1"/>
    <xf numFmtId="0" fontId="86" fillId="0" borderId="464" xfId="0" applyFont="1" applyBorder="1" applyAlignment="1">
      <alignment horizontal="center" vertical="center"/>
    </xf>
    <xf numFmtId="0" fontId="0" fillId="0" borderId="433" xfId="0" applyFill="1" applyBorder="1" applyAlignment="1">
      <alignment horizontal="center" vertical="center"/>
    </xf>
    <xf numFmtId="0" fontId="0" fillId="0" borderId="433" xfId="0" applyBorder="1" applyAlignment="1">
      <alignment horizontal="center" vertical="center"/>
    </xf>
    <xf numFmtId="4" fontId="0" fillId="0" borderId="433" xfId="0" applyNumberFormat="1" applyFont="1" applyBorder="1" applyAlignment="1">
      <alignment horizontal="center" vertical="center"/>
    </xf>
    <xf numFmtId="0" fontId="86" fillId="0" borderId="455" xfId="0" applyFont="1" applyBorder="1"/>
    <xf numFmtId="0" fontId="86" fillId="0" borderId="460" xfId="0" applyFont="1" applyBorder="1"/>
    <xf numFmtId="0" fontId="86" fillId="0" borderId="460" xfId="0" applyFont="1" applyBorder="1" applyAlignment="1">
      <alignment horizontal="center" vertical="center"/>
    </xf>
    <xf numFmtId="0" fontId="86" fillId="0" borderId="469" xfId="0" applyFont="1" applyBorder="1"/>
    <xf numFmtId="0" fontId="86" fillId="0" borderId="469" xfId="0" applyFont="1" applyBorder="1" applyAlignment="1">
      <alignment horizontal="center" vertical="center"/>
    </xf>
    <xf numFmtId="0" fontId="86" fillId="0" borderId="464" xfId="0" applyFont="1" applyFill="1" applyBorder="1" applyAlignment="1">
      <alignment horizontal="center" vertical="center"/>
    </xf>
    <xf numFmtId="0" fontId="86" fillId="0" borderId="460" xfId="0" applyFont="1" applyFill="1" applyBorder="1" applyAlignment="1">
      <alignment horizontal="center" vertical="center"/>
    </xf>
    <xf numFmtId="0" fontId="86" fillId="0" borderId="469" xfId="0" applyFont="1" applyFill="1" applyBorder="1" applyAlignment="1">
      <alignment horizontal="center" vertical="center"/>
    </xf>
    <xf numFmtId="0" fontId="86" fillId="0" borderId="433" xfId="0" applyFont="1" applyFill="1" applyBorder="1" applyAlignment="1">
      <alignment horizontal="center" vertical="center"/>
    </xf>
    <xf numFmtId="0" fontId="95" fillId="0" borderId="455" xfId="0" applyFont="1" applyBorder="1" applyAlignment="1">
      <alignment vertical="center"/>
    </xf>
    <xf numFmtId="0" fontId="3" fillId="36" borderId="466" xfId="0" applyFont="1" applyFill="1" applyBorder="1" applyAlignment="1">
      <alignment vertical="center" wrapText="1"/>
    </xf>
    <xf numFmtId="0" fontId="3" fillId="36" borderId="465" xfId="0" applyFont="1" applyFill="1" applyBorder="1" applyAlignment="1">
      <alignment vertical="center" wrapText="1"/>
    </xf>
    <xf numFmtId="49" fontId="0" fillId="0" borderId="455" xfId="0" applyNumberFormat="1" applyFont="1" applyFill="1" applyBorder="1" applyAlignment="1">
      <alignment horizontal="left" vertical="center" wrapText="1"/>
    </xf>
    <xf numFmtId="0" fontId="0" fillId="0" borderId="455" xfId="0" applyFont="1" applyFill="1" applyBorder="1" applyAlignment="1">
      <alignment horizontal="left" vertical="center"/>
    </xf>
    <xf numFmtId="49" fontId="0" fillId="0" borderId="455" xfId="0" applyNumberFormat="1" applyFont="1" applyFill="1" applyBorder="1" applyAlignment="1">
      <alignment horizontal="left" vertical="center"/>
    </xf>
    <xf numFmtId="49" fontId="0" fillId="0" borderId="460" xfId="0" applyNumberFormat="1" applyFont="1" applyFill="1" applyBorder="1" applyAlignment="1">
      <alignment horizontal="left" vertical="center" wrapText="1"/>
    </xf>
    <xf numFmtId="0" fontId="82" fillId="25" borderId="455" xfId="169" applyFont="1" applyFill="1" applyBorder="1" applyAlignment="1">
      <alignment vertical="center"/>
    </xf>
    <xf numFmtId="0" fontId="82" fillId="0" borderId="455" xfId="169" applyFont="1" applyFill="1" applyBorder="1" applyAlignment="1">
      <alignment vertical="center"/>
    </xf>
    <xf numFmtId="49" fontId="82" fillId="0" borderId="455" xfId="16194" applyNumberFormat="1" applyFont="1" applyBorder="1" applyAlignment="1">
      <alignment horizontal="center" vertical="center"/>
    </xf>
    <xf numFmtId="49" fontId="82" fillId="0" borderId="455" xfId="16194" applyNumberFormat="1" applyFont="1" applyFill="1" applyBorder="1" applyAlignment="1">
      <alignment horizontal="center" vertical="center"/>
    </xf>
    <xf numFmtId="49" fontId="138" fillId="33" borderId="438" xfId="52" applyNumberFormat="1" applyFont="1" applyFill="1" applyBorder="1" applyAlignment="1">
      <alignment horizontal="center" vertical="center" wrapText="1"/>
    </xf>
    <xf numFmtId="0" fontId="196" fillId="0" borderId="455" xfId="0" applyFont="1" applyFill="1" applyBorder="1" applyAlignment="1">
      <alignment horizontal="center" vertical="center"/>
    </xf>
    <xf numFmtId="9" fontId="196" fillId="27" borderId="455" xfId="195" applyFont="1" applyFill="1" applyBorder="1" applyAlignment="1">
      <alignment horizontal="center" vertical="center"/>
    </xf>
    <xf numFmtId="9" fontId="196" fillId="41" borderId="455" xfId="195" applyFont="1" applyFill="1" applyBorder="1" applyAlignment="1">
      <alignment horizontal="center" vertical="center"/>
    </xf>
    <xf numFmtId="3" fontId="19" fillId="39" borderId="438" xfId="66" applyNumberFormat="1" applyFont="1" applyFill="1" applyBorder="1" applyAlignment="1">
      <alignment horizontal="center" vertical="center" wrapText="1"/>
    </xf>
    <xf numFmtId="0" fontId="11" fillId="33" borderId="450" xfId="0" applyFont="1" applyFill="1" applyBorder="1" applyAlignment="1">
      <alignment horizontal="center" vertical="center" wrapText="1"/>
    </xf>
    <xf numFmtId="0" fontId="126" fillId="0" borderId="455" xfId="0" applyFont="1" applyBorder="1"/>
    <xf numFmtId="0" fontId="126" fillId="0" borderId="455" xfId="0" applyFont="1" applyBorder="1" applyAlignment="1">
      <alignment vertical="center" wrapText="1"/>
    </xf>
    <xf numFmtId="0" fontId="126" fillId="0" borderId="455" xfId="0" applyFont="1" applyBorder="1" applyAlignment="1">
      <alignment horizontal="left" vertical="center" wrapText="1"/>
    </xf>
    <xf numFmtId="0" fontId="126" fillId="0" borderId="455" xfId="0" applyFont="1" applyBorder="1" applyAlignment="1">
      <alignment horizontal="center" vertical="center" wrapText="1"/>
    </xf>
    <xf numFmtId="0" fontId="126" fillId="0" borderId="455" xfId="0" applyFont="1" applyFill="1" applyBorder="1" applyAlignment="1">
      <alignment horizontal="center" vertical="center" wrapText="1"/>
    </xf>
    <xf numFmtId="4" fontId="126" fillId="32" borderId="455" xfId="0" applyNumberFormat="1" applyFont="1" applyFill="1" applyBorder="1" applyAlignment="1">
      <alignment vertical="center" wrapText="1"/>
    </xf>
    <xf numFmtId="0" fontId="82" fillId="0" borderId="455" xfId="0" applyFont="1" applyBorder="1" applyAlignment="1">
      <alignment vertical="center" wrapText="1"/>
    </xf>
    <xf numFmtId="0" fontId="0" fillId="0" borderId="455" xfId="0" applyFont="1" applyBorder="1" applyAlignment="1">
      <alignment horizontal="left" vertical="center" wrapText="1"/>
    </xf>
    <xf numFmtId="0" fontId="0" fillId="0" borderId="467" xfId="0" applyFont="1" applyBorder="1" applyAlignment="1">
      <alignment horizontal="center" vertical="center" wrapText="1"/>
    </xf>
    <xf numFmtId="0" fontId="0" fillId="0" borderId="455" xfId="0" applyFont="1" applyBorder="1" applyAlignment="1">
      <alignment horizontal="center" vertical="center" wrapText="1"/>
    </xf>
    <xf numFmtId="0" fontId="0" fillId="0" borderId="460" xfId="0" applyFont="1" applyBorder="1" applyAlignment="1">
      <alignment horizontal="center" vertical="center" wrapText="1"/>
    </xf>
    <xf numFmtId="0" fontId="0" fillId="0" borderId="455" xfId="0" applyFont="1" applyFill="1" applyBorder="1" applyAlignment="1">
      <alignment horizontal="center" vertical="center" wrapText="1"/>
    </xf>
    <xf numFmtId="0" fontId="0" fillId="0" borderId="455" xfId="0" applyFont="1" applyBorder="1"/>
    <xf numFmtId="0" fontId="19" fillId="33" borderId="455" xfId="0" applyFont="1" applyFill="1" applyBorder="1" applyAlignment="1">
      <alignment horizontal="center" vertical="center" wrapText="1"/>
    </xf>
    <xf numFmtId="0" fontId="19" fillId="33" borderId="455" xfId="0" applyFont="1" applyFill="1" applyBorder="1" applyAlignment="1">
      <alignment vertical="center" wrapText="1"/>
    </xf>
    <xf numFmtId="0" fontId="82" fillId="0" borderId="455" xfId="0" applyFont="1" applyFill="1" applyBorder="1" applyAlignment="1">
      <alignment vertical="center" wrapText="1"/>
    </xf>
    <xf numFmtId="0" fontId="82" fillId="0" borderId="455" xfId="0" applyFont="1" applyFill="1" applyBorder="1" applyAlignment="1">
      <alignment horizontal="left" vertical="center" wrapText="1"/>
    </xf>
    <xf numFmtId="0" fontId="82" fillId="0" borderId="467" xfId="0" applyFont="1" applyFill="1" applyBorder="1" applyAlignment="1">
      <alignment horizontal="center" vertical="center" wrapText="1"/>
    </xf>
    <xf numFmtId="0" fontId="82" fillId="0" borderId="455" xfId="0" applyFont="1" applyFill="1" applyBorder="1" applyAlignment="1">
      <alignment horizontal="center" vertical="center" wrapText="1"/>
    </xf>
    <xf numFmtId="0" fontId="82" fillId="0" borderId="460" xfId="0" applyFont="1" applyFill="1" applyBorder="1" applyAlignment="1">
      <alignment horizontal="center" vertical="center" wrapText="1"/>
    </xf>
    <xf numFmtId="4" fontId="82" fillId="0" borderId="455" xfId="0" applyNumberFormat="1" applyFont="1" applyFill="1" applyBorder="1" applyAlignment="1">
      <alignment vertical="center" wrapText="1"/>
    </xf>
    <xf numFmtId="0" fontId="13" fillId="0" borderId="455" xfId="0" applyNumberFormat="1" applyFont="1" applyFill="1" applyBorder="1" applyAlignment="1" applyProtection="1">
      <alignment horizontal="center" vertical="center"/>
    </xf>
    <xf numFmtId="0" fontId="82" fillId="0" borderId="455" xfId="0" applyNumberFormat="1" applyFont="1" applyFill="1" applyBorder="1" applyAlignment="1" applyProtection="1">
      <alignment vertical="center" wrapText="1"/>
    </xf>
    <xf numFmtId="9" fontId="11" fillId="0" borderId="455" xfId="189" applyFont="1" applyFill="1" applyBorder="1" applyAlignment="1">
      <alignment horizontal="center" vertical="center"/>
    </xf>
    <xf numFmtId="0" fontId="11" fillId="0" borderId="455" xfId="0" applyFont="1" applyFill="1" applyBorder="1" applyAlignment="1">
      <alignment horizontal="center" vertical="center"/>
    </xf>
    <xf numFmtId="0" fontId="0" fillId="0" borderId="467" xfId="0" applyFont="1" applyFill="1" applyBorder="1" applyAlignment="1">
      <alignment horizontal="left" vertical="center"/>
    </xf>
    <xf numFmtId="0" fontId="0" fillId="0" borderId="455" xfId="0" applyFont="1" applyBorder="1" applyAlignment="1">
      <alignment horizontal="left" vertical="top"/>
    </xf>
    <xf numFmtId="0" fontId="82" fillId="0" borderId="455" xfId="0" applyFont="1" applyFill="1" applyBorder="1" applyAlignment="1">
      <alignment vertical="center"/>
    </xf>
    <xf numFmtId="10" fontId="98" fillId="33" borderId="450" xfId="0" applyNumberFormat="1" applyFont="1" applyFill="1" applyBorder="1" applyAlignment="1">
      <alignment horizontal="center" vertical="center"/>
    </xf>
    <xf numFmtId="0" fontId="98" fillId="33" borderId="450" xfId="0" applyFont="1" applyFill="1" applyBorder="1" applyAlignment="1">
      <alignment horizontal="center" vertical="center"/>
    </xf>
    <xf numFmtId="0" fontId="98" fillId="33" borderId="450" xfId="0" applyFont="1" applyFill="1" applyBorder="1" applyAlignment="1">
      <alignment horizontal="center" vertical="center" wrapText="1"/>
    </xf>
    <xf numFmtId="4" fontId="98" fillId="33" borderId="450" xfId="107" applyNumberFormat="1" applyFont="1" applyFill="1" applyBorder="1" applyAlignment="1">
      <alignment horizontal="center" vertical="center" wrapText="1"/>
    </xf>
    <xf numFmtId="0" fontId="86" fillId="0" borderId="450" xfId="0" applyFont="1" applyBorder="1"/>
    <xf numFmtId="0" fontId="0" fillId="0" borderId="450" xfId="0" applyBorder="1" applyAlignment="1">
      <alignment horizontal="center" vertical="center"/>
    </xf>
    <xf numFmtId="4" fontId="0" fillId="0" borderId="426" xfId="0" applyNumberFormat="1" applyFont="1" applyBorder="1" applyAlignment="1">
      <alignment horizontal="center" vertical="center"/>
    </xf>
    <xf numFmtId="0" fontId="0" fillId="0" borderId="426"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4" fillId="0" borderId="0" xfId="66" applyFont="1" applyFill="1" applyAlignment="1">
      <alignment horizontal="center" vertical="center" wrapText="1"/>
    </xf>
    <xf numFmtId="0" fontId="224" fillId="0" borderId="0" xfId="66" applyFont="1" applyFill="1" applyAlignment="1">
      <alignment horizontal="center" vertical="center"/>
    </xf>
    <xf numFmtId="4" fontId="224" fillId="0" borderId="0" xfId="66" applyNumberFormat="1" applyFont="1" applyFill="1" applyAlignment="1">
      <alignment horizontal="center" vertical="center"/>
    </xf>
    <xf numFmtId="0" fontId="121" fillId="35" borderId="209" xfId="52" applyFont="1" applyFill="1" applyBorder="1" applyAlignment="1">
      <alignment horizontal="center" vertical="center" wrapText="1"/>
    </xf>
    <xf numFmtId="0" fontId="121" fillId="35" borderId="152" xfId="52" applyFont="1" applyFill="1" applyBorder="1" applyAlignment="1">
      <alignment horizontal="center" vertical="center" wrapText="1"/>
    </xf>
    <xf numFmtId="0" fontId="121" fillId="35" borderId="221" xfId="52" applyFont="1" applyFill="1" applyBorder="1" applyAlignment="1">
      <alignment horizontal="center" vertical="center" wrapText="1"/>
    </xf>
    <xf numFmtId="0" fontId="16" fillId="35" borderId="95" xfId="52" applyFont="1" applyFill="1" applyBorder="1" applyAlignment="1">
      <alignment horizontal="center" vertical="center" wrapText="1"/>
    </xf>
    <xf numFmtId="0" fontId="121" fillId="35" borderId="214" xfId="52" applyFont="1" applyFill="1" applyBorder="1" applyAlignment="1">
      <alignment horizontal="center" vertical="center" wrapText="1"/>
    </xf>
    <xf numFmtId="2" fontId="121" fillId="35" borderId="214" xfId="66" applyNumberFormat="1" applyFont="1" applyFill="1" applyBorder="1" applyAlignment="1">
      <alignment horizontal="center" vertical="center" wrapText="1"/>
    </xf>
    <xf numFmtId="2" fontId="121" fillId="35" borderId="151" xfId="66" applyNumberFormat="1" applyFont="1" applyFill="1" applyBorder="1" applyAlignment="1">
      <alignment horizontal="center" vertical="center" wrapText="1"/>
    </xf>
    <xf numFmtId="0" fontId="222" fillId="0" borderId="336" xfId="52" applyFont="1" applyFill="1" applyBorder="1" applyAlignment="1">
      <alignment horizontal="center"/>
    </xf>
    <xf numFmtId="0" fontId="222" fillId="0" borderId="220" xfId="52" applyFont="1" applyFill="1" applyBorder="1" applyAlignment="1">
      <alignment horizontal="center"/>
    </xf>
    <xf numFmtId="2" fontId="82" fillId="0" borderId="455" xfId="107" applyNumberFormat="1" applyFont="1" applyFill="1" applyBorder="1" applyAlignment="1">
      <alignment horizontal="center" vertical="center"/>
    </xf>
    <xf numFmtId="0" fontId="86" fillId="0" borderId="0" xfId="0" applyFont="1" applyFill="1"/>
    <xf numFmtId="0" fontId="126" fillId="0" borderId="455" xfId="0" applyFont="1" applyFill="1" applyBorder="1" applyAlignment="1">
      <alignment vertical="center" wrapText="1"/>
    </xf>
    <xf numFmtId="0" fontId="126" fillId="0" borderId="455" xfId="0" applyFont="1" applyFill="1" applyBorder="1" applyAlignment="1">
      <alignment horizontal="left" vertical="center" wrapText="1"/>
    </xf>
    <xf numFmtId="4" fontId="126" fillId="0" borderId="455" xfId="0" applyNumberFormat="1" applyFont="1" applyFill="1" applyBorder="1" applyAlignment="1">
      <alignment vertical="center" wrapText="1"/>
    </xf>
    <xf numFmtId="0" fontId="92" fillId="43" borderId="0" xfId="0" applyFont="1" applyFill="1" applyAlignment="1">
      <alignment vertical="center"/>
    </xf>
    <xf numFmtId="0" fontId="216" fillId="43" borderId="420" xfId="0" applyFont="1" applyFill="1" applyBorder="1" applyAlignment="1">
      <alignment horizontal="center" vertical="center"/>
    </xf>
    <xf numFmtId="0" fontId="162" fillId="43" borderId="460" xfId="0" applyFont="1" applyFill="1" applyBorder="1" applyAlignment="1">
      <alignment vertical="center"/>
    </xf>
    <xf numFmtId="0" fontId="162" fillId="43" borderId="447" xfId="0" applyFont="1" applyFill="1" applyBorder="1" applyAlignment="1">
      <alignment vertical="center"/>
    </xf>
    <xf numFmtId="0" fontId="162" fillId="43" borderId="446" xfId="0" applyFont="1" applyFill="1" applyBorder="1" applyAlignment="1">
      <alignment vertical="center"/>
    </xf>
    <xf numFmtId="0" fontId="162" fillId="43" borderId="420" xfId="0" applyFont="1" applyFill="1" applyBorder="1" applyAlignment="1">
      <alignment horizontal="left" vertical="center"/>
    </xf>
    <xf numFmtId="0" fontId="92" fillId="43" borderId="420" xfId="0" applyFont="1" applyFill="1" applyBorder="1" applyAlignment="1">
      <alignment vertical="center"/>
    </xf>
    <xf numFmtId="0" fontId="92" fillId="43" borderId="420" xfId="0" applyFont="1" applyFill="1" applyBorder="1" applyAlignment="1">
      <alignment horizontal="right" vertical="center"/>
    </xf>
    <xf numFmtId="0" fontId="92" fillId="43" borderId="420" xfId="0" applyFont="1" applyFill="1" applyBorder="1" applyAlignment="1">
      <alignment horizontal="center" vertical="center"/>
    </xf>
    <xf numFmtId="0" fontId="92" fillId="43" borderId="420" xfId="0" applyFont="1" applyFill="1" applyBorder="1" applyAlignment="1">
      <alignment horizontal="left" vertical="center"/>
    </xf>
    <xf numFmtId="0" fontId="1" fillId="43" borderId="420" xfId="0" applyFont="1" applyFill="1" applyBorder="1" applyAlignment="1">
      <alignment horizontal="center" vertical="center"/>
    </xf>
    <xf numFmtId="4" fontId="92" fillId="43" borderId="420" xfId="0" applyNumberFormat="1" applyFont="1" applyFill="1" applyBorder="1" applyAlignment="1">
      <alignment horizontal="center" vertical="center"/>
    </xf>
    <xf numFmtId="3" fontId="92" fillId="43" borderId="420" xfId="0" applyNumberFormat="1" applyFont="1" applyFill="1" applyBorder="1" applyAlignment="1">
      <alignment horizontal="center" vertical="center"/>
    </xf>
    <xf numFmtId="0" fontId="92" fillId="43" borderId="420" xfId="0" applyNumberFormat="1" applyFont="1" applyFill="1" applyBorder="1" applyAlignment="1">
      <alignment horizontal="center" vertical="center"/>
    </xf>
    <xf numFmtId="4" fontId="162" fillId="43" borderId="420" xfId="0" applyNumberFormat="1" applyFont="1" applyFill="1" applyBorder="1" applyAlignment="1">
      <alignment horizontal="center" vertical="center"/>
    </xf>
    <xf numFmtId="0" fontId="92" fillId="43" borderId="455" xfId="0" applyFont="1" applyFill="1" applyBorder="1" applyAlignment="1">
      <alignment horizontal="center" vertical="center"/>
    </xf>
    <xf numFmtId="0" fontId="1" fillId="43" borderId="455" xfId="0" applyFont="1" applyFill="1" applyBorder="1" applyAlignment="1">
      <alignment horizontal="justify" vertical="center"/>
    </xf>
    <xf numFmtId="0" fontId="0" fillId="43" borderId="455" xfId="0" applyFill="1" applyBorder="1" applyAlignment="1">
      <alignment vertical="center"/>
    </xf>
    <xf numFmtId="0" fontId="92" fillId="43" borderId="455" xfId="0" applyFont="1" applyFill="1" applyBorder="1" applyAlignment="1">
      <alignment vertical="center"/>
    </xf>
    <xf numFmtId="0" fontId="92" fillId="95" borderId="455" xfId="0" applyFont="1" applyFill="1" applyBorder="1" applyAlignment="1">
      <alignment horizontal="center" vertical="center"/>
    </xf>
    <xf numFmtId="0" fontId="92" fillId="95" borderId="420" xfId="0" applyFont="1" applyFill="1" applyBorder="1" applyAlignment="1">
      <alignment horizontal="center" vertical="center"/>
    </xf>
    <xf numFmtId="2" fontId="17" fillId="35" borderId="182" xfId="66" applyNumberFormat="1" applyFont="1" applyFill="1" applyBorder="1" applyAlignment="1">
      <alignment horizontal="center" vertical="center" wrapText="1"/>
    </xf>
    <xf numFmtId="0" fontId="221" fillId="0" borderId="0" xfId="0" applyFont="1" applyFill="1" applyBorder="1" applyAlignment="1">
      <alignment horizontal="center"/>
    </xf>
    <xf numFmtId="0" fontId="221" fillId="0" borderId="0" xfId="0" applyFont="1" applyFill="1" applyBorder="1"/>
    <xf numFmtId="4" fontId="86" fillId="0" borderId="0" xfId="0" applyNumberFormat="1" applyFont="1" applyFill="1"/>
    <xf numFmtId="0" fontId="83" fillId="36" borderId="460" xfId="0" applyFont="1" applyFill="1" applyBorder="1" applyAlignment="1">
      <alignment vertical="center"/>
    </xf>
    <xf numFmtId="0" fontId="83" fillId="36" borderId="457" xfId="0" applyFont="1" applyFill="1" applyBorder="1" applyAlignment="1">
      <alignment vertical="center"/>
    </xf>
    <xf numFmtId="0" fontId="83" fillId="36" borderId="467" xfId="0" applyFont="1" applyFill="1" applyBorder="1" applyAlignment="1">
      <alignment vertical="center"/>
    </xf>
    <xf numFmtId="0" fontId="3" fillId="36" borderId="455" xfId="0" applyFont="1" applyFill="1" applyBorder="1" applyAlignment="1">
      <alignment vertical="center" wrapText="1"/>
    </xf>
    <xf numFmtId="0" fontId="77" fillId="0" borderId="0" xfId="24710" applyFill="1">
      <alignment vertical="center"/>
    </xf>
    <xf numFmtId="4" fontId="0" fillId="0" borderId="433" xfId="0" applyNumberFormat="1" applyFont="1" applyFill="1" applyBorder="1" applyAlignment="1">
      <alignment horizontal="center" vertical="center"/>
    </xf>
    <xf numFmtId="4" fontId="79" fillId="0" borderId="455" xfId="198" applyNumberFormat="1" applyFill="1" applyBorder="1" applyAlignment="1">
      <alignment horizontal="center" vertical="center"/>
    </xf>
    <xf numFmtId="0" fontId="79" fillId="0" borderId="0" xfId="198" applyFill="1"/>
    <xf numFmtId="0" fontId="214" fillId="35" borderId="0" xfId="0" applyFont="1" applyFill="1" applyBorder="1" applyAlignment="1">
      <alignment horizontal="center" vertical="center" wrapText="1"/>
    </xf>
    <xf numFmtId="0" fontId="214" fillId="35" borderId="392" xfId="0" applyFont="1" applyFill="1" applyBorder="1" applyAlignment="1">
      <alignment horizontal="center" vertical="center" wrapText="1"/>
    </xf>
    <xf numFmtId="0" fontId="214" fillId="35" borderId="374" xfId="0" applyFont="1" applyFill="1" applyBorder="1" applyAlignment="1">
      <alignment horizontal="center" vertical="center" wrapText="1"/>
    </xf>
    <xf numFmtId="0" fontId="83" fillId="0" borderId="455" xfId="0" applyFont="1" applyBorder="1"/>
    <xf numFmtId="0" fontId="111" fillId="0" borderId="455" xfId="0" applyFont="1" applyBorder="1" applyAlignment="1">
      <alignment horizontal="center" vertical="center"/>
    </xf>
    <xf numFmtId="0" fontId="111" fillId="0" borderId="455" xfId="0" applyFont="1" applyBorder="1" applyAlignment="1">
      <alignment vertical="center" wrapText="1"/>
    </xf>
    <xf numFmtId="0" fontId="83" fillId="0" borderId="455" xfId="0" applyFont="1" applyBorder="1" applyAlignment="1">
      <alignment horizontal="center"/>
    </xf>
    <xf numFmtId="0" fontId="0" fillId="0" borderId="455" xfId="0" applyFont="1" applyBorder="1" applyAlignment="1" applyProtection="1">
      <protection locked="0"/>
    </xf>
    <xf numFmtId="0" fontId="215" fillId="0" borderId="455" xfId="0" applyFont="1" applyFill="1" applyBorder="1" applyAlignment="1">
      <alignment horizontal="center" vertical="center"/>
    </xf>
    <xf numFmtId="0" fontId="0" fillId="0" borderId="455" xfId="0" applyFont="1" applyBorder="1" applyProtection="1">
      <protection locked="0"/>
    </xf>
    <xf numFmtId="0" fontId="214" fillId="36" borderId="455" xfId="0" applyFont="1" applyFill="1" applyBorder="1" applyAlignment="1">
      <alignment horizontal="center" vertical="center" wrapText="1"/>
    </xf>
    <xf numFmtId="2" fontId="111" fillId="36" borderId="455" xfId="0" applyNumberFormat="1" applyFont="1" applyFill="1" applyBorder="1" applyAlignment="1">
      <alignment horizontal="center" vertical="center"/>
    </xf>
    <xf numFmtId="0" fontId="0" fillId="0" borderId="476" xfId="0" applyFont="1" applyFill="1" applyBorder="1" applyAlignment="1">
      <alignment horizontal="center" vertical="center"/>
    </xf>
    <xf numFmtId="4" fontId="89" fillId="0" borderId="477" xfId="0" applyNumberFormat="1" applyFont="1" applyFill="1" applyBorder="1" applyAlignment="1">
      <alignment horizontal="center" vertical="center"/>
    </xf>
    <xf numFmtId="4" fontId="89" fillId="0" borderId="461" xfId="0" applyNumberFormat="1" applyFont="1" applyFill="1" applyBorder="1" applyAlignment="1">
      <alignment horizontal="center" vertical="center"/>
    </xf>
    <xf numFmtId="4" fontId="89" fillId="0" borderId="462" xfId="0" applyNumberFormat="1" applyFont="1" applyFill="1" applyBorder="1" applyAlignment="1">
      <alignment horizontal="center" vertical="center"/>
    </xf>
    <xf numFmtId="4" fontId="89" fillId="0" borderId="473" xfId="0" applyNumberFormat="1" applyFont="1" applyFill="1" applyBorder="1" applyAlignment="1">
      <alignment horizontal="center" vertical="center"/>
    </xf>
    <xf numFmtId="4" fontId="89" fillId="0" borderId="465" xfId="0" applyNumberFormat="1" applyFont="1" applyFill="1" applyBorder="1" applyAlignment="1">
      <alignment horizontal="center" vertical="center"/>
    </xf>
    <xf numFmtId="4" fontId="89" fillId="0" borderId="435" xfId="0" applyNumberFormat="1" applyFont="1" applyFill="1" applyBorder="1" applyAlignment="1">
      <alignment horizontal="center" vertical="center"/>
    </xf>
    <xf numFmtId="0" fontId="89" fillId="0" borderId="385" xfId="0" applyFont="1" applyFill="1" applyBorder="1" applyAlignment="1">
      <alignment horizontal="center" vertical="center"/>
    </xf>
    <xf numFmtId="0" fontId="89" fillId="0" borderId="450" xfId="0" applyFont="1" applyFill="1" applyBorder="1" applyAlignment="1">
      <alignment vertical="center"/>
    </xf>
    <xf numFmtId="0" fontId="89" fillId="0" borderId="450" xfId="0" applyFont="1" applyFill="1" applyBorder="1" applyAlignment="1">
      <alignment horizontal="center" vertical="center"/>
    </xf>
    <xf numFmtId="4" fontId="89" fillId="0" borderId="475" xfId="0" applyNumberFormat="1" applyFont="1" applyFill="1" applyBorder="1" applyAlignment="1">
      <alignment horizontal="center" vertical="center"/>
    </xf>
    <xf numFmtId="0" fontId="89" fillId="0" borderId="433" xfId="0" applyFont="1" applyFill="1" applyBorder="1" applyAlignment="1">
      <alignment vertical="center"/>
    </xf>
    <xf numFmtId="0" fontId="89" fillId="0" borderId="433" xfId="0" applyFont="1" applyFill="1" applyBorder="1" applyAlignment="1">
      <alignment horizontal="center" vertical="center"/>
    </xf>
    <xf numFmtId="0" fontId="89" fillId="0" borderId="381" xfId="0" applyFont="1" applyFill="1" applyBorder="1" applyAlignment="1">
      <alignment vertical="center"/>
    </xf>
    <xf numFmtId="0" fontId="89" fillId="0" borderId="375" xfId="0" applyFont="1" applyFill="1" applyBorder="1" applyAlignment="1">
      <alignment horizontal="center" vertical="center"/>
    </xf>
    <xf numFmtId="0" fontId="89" fillId="0" borderId="463" xfId="0" applyFont="1" applyFill="1" applyBorder="1" applyAlignment="1">
      <alignment vertical="center"/>
    </xf>
    <xf numFmtId="0" fontId="89" fillId="0" borderId="455" xfId="0" applyFont="1" applyFill="1" applyBorder="1" applyAlignment="1">
      <alignment horizontal="center" vertical="center"/>
    </xf>
    <xf numFmtId="0" fontId="89" fillId="0" borderId="436" xfId="0" applyFont="1" applyFill="1" applyBorder="1" applyAlignment="1">
      <alignment vertical="center"/>
    </xf>
    <xf numFmtId="0" fontId="89" fillId="0" borderId="472" xfId="0" applyFont="1" applyFill="1" applyBorder="1" applyAlignment="1">
      <alignment vertical="center"/>
    </xf>
    <xf numFmtId="0" fontId="89" fillId="0" borderId="70" xfId="0" applyFont="1" applyFill="1" applyBorder="1" applyAlignment="1">
      <alignment vertical="center"/>
    </xf>
    <xf numFmtId="4" fontId="89" fillId="0" borderId="478" xfId="0" applyNumberFormat="1" applyFont="1" applyFill="1" applyBorder="1" applyAlignment="1">
      <alignment horizontal="center" vertical="center"/>
    </xf>
    <xf numFmtId="4" fontId="89" fillId="0" borderId="467" xfId="0" applyNumberFormat="1" applyFont="1" applyFill="1" applyBorder="1" applyAlignment="1">
      <alignment horizontal="center" vertical="center"/>
    </xf>
    <xf numFmtId="49" fontId="97" fillId="0" borderId="469" xfId="52" applyNumberFormat="1" applyFont="1" applyFill="1" applyBorder="1" applyAlignment="1">
      <alignment vertical="center" wrapText="1"/>
    </xf>
    <xf numFmtId="49" fontId="97" fillId="0" borderId="471" xfId="52" applyNumberFormat="1" applyFont="1" applyFill="1" applyBorder="1" applyAlignment="1">
      <alignment horizontal="center" vertical="center" wrapText="1"/>
    </xf>
    <xf numFmtId="49" fontId="97" fillId="0" borderId="471" xfId="52" applyNumberFormat="1" applyFont="1" applyFill="1" applyBorder="1" applyAlignment="1">
      <alignment vertical="center" wrapText="1"/>
    </xf>
    <xf numFmtId="0" fontId="89" fillId="0" borderId="466" xfId="0" applyFont="1" applyBorder="1" applyAlignment="1">
      <alignment horizontal="left" vertical="top" wrapText="1"/>
    </xf>
    <xf numFmtId="0" fontId="0" fillId="0" borderId="450" xfId="0" applyFill="1" applyBorder="1" applyAlignment="1">
      <alignment horizontal="center" vertical="center"/>
    </xf>
    <xf numFmtId="0" fontId="0" fillId="0" borderId="455" xfId="0" applyFill="1" applyBorder="1" applyAlignment="1">
      <alignment horizontal="center" vertical="center"/>
    </xf>
    <xf numFmtId="0" fontId="84" fillId="0" borderId="96" xfId="0" applyFont="1" applyBorder="1" applyAlignment="1">
      <alignment vertical="center"/>
    </xf>
    <xf numFmtId="0" fontId="84" fillId="0" borderId="112" xfId="0" applyFont="1" applyBorder="1" applyAlignment="1">
      <alignment vertical="center"/>
    </xf>
    <xf numFmtId="0" fontId="11" fillId="96" borderId="113" xfId="0" applyFont="1" applyFill="1" applyBorder="1" applyAlignment="1">
      <alignment horizontal="center" vertical="center"/>
    </xf>
    <xf numFmtId="9" fontId="11" fillId="96" borderId="113" xfId="189" applyFont="1" applyFill="1" applyBorder="1" applyAlignment="1">
      <alignment horizontal="center" vertical="center"/>
    </xf>
    <xf numFmtId="0" fontId="3" fillId="35" borderId="381" xfId="0" applyFont="1" applyFill="1" applyBorder="1" applyAlignment="1">
      <alignment horizontal="center" vertical="center" wrapText="1"/>
    </xf>
    <xf numFmtId="0" fontId="3" fillId="35" borderId="220" xfId="0" applyFont="1" applyFill="1" applyBorder="1" applyAlignment="1">
      <alignment horizontal="center" vertical="center" wrapText="1"/>
    </xf>
    <xf numFmtId="0" fontId="3" fillId="35" borderId="336" xfId="0" applyFont="1" applyFill="1" applyBorder="1" applyAlignment="1">
      <alignment horizontal="center" vertical="center" wrapText="1"/>
    </xf>
    <xf numFmtId="0" fontId="3" fillId="35" borderId="382" xfId="0" applyFont="1" applyFill="1" applyBorder="1" applyAlignment="1">
      <alignment horizontal="center" vertical="center" wrapText="1"/>
    </xf>
    <xf numFmtId="0" fontId="3" fillId="35" borderId="219" xfId="0" applyFont="1" applyFill="1" applyBorder="1" applyAlignment="1">
      <alignment horizontal="center" vertical="center" wrapText="1"/>
    </xf>
    <xf numFmtId="0" fontId="3" fillId="35" borderId="345" xfId="0" applyFont="1" applyFill="1" applyBorder="1" applyAlignment="1">
      <alignment horizontal="center" vertical="center" wrapText="1"/>
    </xf>
    <xf numFmtId="0" fontId="3" fillId="35" borderId="387" xfId="0" applyFont="1" applyFill="1" applyBorder="1" applyAlignment="1">
      <alignment horizontal="center" vertical="center" wrapText="1"/>
    </xf>
    <xf numFmtId="0" fontId="3" fillId="35" borderId="385" xfId="0" applyFont="1" applyFill="1" applyBorder="1" applyAlignment="1">
      <alignment horizontal="center" vertical="center" wrapText="1"/>
    </xf>
    <xf numFmtId="0" fontId="3" fillId="35" borderId="386" xfId="0" applyFont="1" applyFill="1" applyBorder="1" applyAlignment="1">
      <alignment horizontal="center" vertical="center" wrapText="1"/>
    </xf>
    <xf numFmtId="0" fontId="3" fillId="35" borderId="397" xfId="0" applyFont="1" applyFill="1" applyBorder="1" applyAlignment="1">
      <alignment horizontal="center" vertical="center" wrapText="1"/>
    </xf>
    <xf numFmtId="4" fontId="3" fillId="35" borderId="388"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81" xfId="0" applyFill="1" applyBorder="1" applyAlignment="1">
      <alignment horizontal="left" vertical="top"/>
    </xf>
    <xf numFmtId="0" fontId="0" fillId="0" borderId="382" xfId="0" applyFill="1" applyBorder="1" applyAlignment="1">
      <alignment horizontal="left" vertical="top"/>
    </xf>
    <xf numFmtId="0" fontId="0" fillId="0" borderId="395" xfId="0" applyFill="1" applyBorder="1" applyAlignment="1">
      <alignment horizontal="center" vertical="top"/>
    </xf>
    <xf numFmtId="0" fontId="0" fillId="0" borderId="114" xfId="0" applyFill="1" applyBorder="1" applyAlignment="1">
      <alignment horizontal="center" vertical="top"/>
    </xf>
    <xf numFmtId="0" fontId="0" fillId="0" borderId="464" xfId="0" applyFill="1" applyBorder="1" applyAlignment="1">
      <alignment horizontal="center" vertical="top"/>
    </xf>
    <xf numFmtId="4" fontId="83" fillId="0" borderId="381" xfId="0" applyNumberFormat="1" applyFont="1" applyFill="1" applyBorder="1" applyAlignment="1">
      <alignment horizontal="center" vertical="top"/>
    </xf>
    <xf numFmtId="4" fontId="83" fillId="0" borderId="382" xfId="0" applyNumberFormat="1" applyFont="1" applyFill="1" applyBorder="1" applyAlignment="1">
      <alignment horizontal="center" vertical="top"/>
    </xf>
    <xf numFmtId="0" fontId="0" fillId="0" borderId="383" xfId="0" applyFill="1" applyBorder="1" applyAlignment="1">
      <alignment horizontal="left" vertical="top"/>
    </xf>
    <xf numFmtId="0" fontId="0" fillId="0" borderId="384" xfId="0" applyFill="1" applyBorder="1" applyAlignment="1">
      <alignment horizontal="left" vertical="top"/>
    </xf>
    <xf numFmtId="0" fontId="0" fillId="0" borderId="391" xfId="0" applyFill="1" applyBorder="1" applyAlignment="1">
      <alignment horizontal="center" vertical="top"/>
    </xf>
    <xf numFmtId="0" fontId="0" fillId="0" borderId="378" xfId="0" applyFill="1" applyBorder="1" applyAlignment="1">
      <alignment horizontal="center" vertical="top"/>
    </xf>
    <xf numFmtId="0" fontId="0" fillId="0" borderId="476" xfId="0" applyFill="1" applyBorder="1" applyAlignment="1">
      <alignment horizontal="center" vertical="top"/>
    </xf>
    <xf numFmtId="4" fontId="83" fillId="0" borderId="383" xfId="0" applyNumberFormat="1" applyFont="1" applyFill="1" applyBorder="1" applyAlignment="1">
      <alignment horizontal="center" vertical="top"/>
    </xf>
    <xf numFmtId="4" fontId="83" fillId="0" borderId="384" xfId="0" applyNumberFormat="1" applyFont="1" applyFill="1" applyBorder="1" applyAlignment="1">
      <alignment horizontal="center" vertical="top"/>
    </xf>
    <xf numFmtId="0" fontId="0" fillId="0" borderId="345" xfId="0" applyFill="1" applyBorder="1" applyAlignment="1">
      <alignment horizontal="left" vertical="top"/>
    </xf>
    <xf numFmtId="0" fontId="0" fillId="0" borderId="386" xfId="0" applyFill="1" applyBorder="1" applyAlignment="1">
      <alignment horizontal="left" vertical="top"/>
    </xf>
    <xf numFmtId="0" fontId="0" fillId="0" borderId="388" xfId="0" applyFill="1" applyBorder="1" applyAlignment="1">
      <alignment horizontal="center" vertical="top"/>
    </xf>
    <xf numFmtId="0" fontId="0" fillId="0" borderId="385" xfId="0" applyFill="1" applyBorder="1" applyAlignment="1">
      <alignment horizontal="center" vertical="top"/>
    </xf>
    <xf numFmtId="0" fontId="0" fillId="0" borderId="387" xfId="0" applyFill="1" applyBorder="1" applyAlignment="1">
      <alignment horizontal="center" vertical="top"/>
    </xf>
    <xf numFmtId="4" fontId="83" fillId="0" borderId="345" xfId="0" applyNumberFormat="1" applyFont="1" applyFill="1" applyBorder="1" applyAlignment="1">
      <alignment horizontal="center" vertical="top"/>
    </xf>
    <xf numFmtId="4" fontId="83" fillId="0" borderId="386" xfId="0" applyNumberFormat="1" applyFont="1" applyFill="1" applyBorder="1" applyAlignment="1">
      <alignment horizontal="center" vertical="top"/>
    </xf>
    <xf numFmtId="0" fontId="0" fillId="0" borderId="207" xfId="0" applyFill="1" applyBorder="1" applyAlignment="1">
      <alignment horizontal="center" vertical="top"/>
    </xf>
    <xf numFmtId="0" fontId="0" fillId="0" borderId="336" xfId="0" applyFill="1" applyBorder="1" applyAlignment="1">
      <alignment horizontal="center" vertical="top"/>
    </xf>
    <xf numFmtId="0" fontId="0" fillId="0" borderId="220" xfId="0" applyFill="1" applyBorder="1" applyAlignment="1">
      <alignment horizontal="center" vertical="top"/>
    </xf>
    <xf numFmtId="0" fontId="0" fillId="0" borderId="456" xfId="0" applyFill="1" applyBorder="1" applyAlignment="1">
      <alignment horizontal="center" vertical="top"/>
    </xf>
    <xf numFmtId="0" fontId="0" fillId="0" borderId="375" xfId="0" applyFill="1" applyBorder="1" applyAlignment="1">
      <alignment horizontal="center" vertical="top"/>
    </xf>
    <xf numFmtId="0" fontId="0" fillId="0" borderId="382" xfId="0" applyFill="1" applyBorder="1" applyAlignment="1">
      <alignment horizontal="center" vertical="top"/>
    </xf>
    <xf numFmtId="0" fontId="0" fillId="0" borderId="463" xfId="0" applyFill="1" applyBorder="1" applyAlignment="1">
      <alignment horizontal="left" vertical="top"/>
    </xf>
    <xf numFmtId="0" fontId="0" fillId="0" borderId="458" xfId="0" applyFill="1" applyBorder="1" applyAlignment="1">
      <alignment horizontal="left" vertical="top"/>
    </xf>
    <xf numFmtId="0" fontId="0" fillId="0" borderId="467" xfId="0" applyFill="1" applyBorder="1" applyAlignment="1">
      <alignment horizontal="center" vertical="top"/>
    </xf>
    <xf numFmtId="0" fontId="0" fillId="0" borderId="455" xfId="0" applyFill="1" applyBorder="1" applyAlignment="1">
      <alignment horizontal="center" vertical="top"/>
    </xf>
    <xf numFmtId="0" fontId="0" fillId="0" borderId="458" xfId="0" applyFill="1" applyBorder="1" applyAlignment="1">
      <alignment horizontal="center" vertical="top"/>
    </xf>
    <xf numFmtId="0" fontId="0" fillId="0" borderId="436" xfId="0" applyFill="1" applyBorder="1" applyAlignment="1">
      <alignment horizontal="left" vertical="top"/>
    </xf>
    <xf numFmtId="0" fontId="0" fillId="0" borderId="454" xfId="0" applyFill="1" applyBorder="1" applyAlignment="1">
      <alignment horizontal="center" vertical="top"/>
    </xf>
    <xf numFmtId="0" fontId="0" fillId="0" borderId="386" xfId="0" applyFill="1" applyBorder="1" applyAlignment="1">
      <alignment horizontal="center" vertical="top"/>
    </xf>
    <xf numFmtId="0" fontId="83" fillId="36" borderId="476" xfId="0" applyFont="1" applyFill="1" applyBorder="1" applyAlignment="1">
      <alignment vertical="center"/>
    </xf>
    <xf numFmtId="49" fontId="220" fillId="36" borderId="457" xfId="0" applyNumberFormat="1" applyFont="1" applyFill="1" applyBorder="1" applyAlignment="1">
      <alignment vertical="top" wrapText="1"/>
    </xf>
    <xf numFmtId="49" fontId="220" fillId="36" borderId="467" xfId="0" applyNumberFormat="1" applyFont="1" applyFill="1" applyBorder="1" applyAlignment="1">
      <alignment vertical="top" wrapText="1"/>
    </xf>
    <xf numFmtId="0" fontId="89" fillId="0" borderId="450" xfId="0" applyFont="1" applyBorder="1" applyAlignment="1">
      <alignment vertical="center"/>
    </xf>
    <xf numFmtId="0" fontId="89" fillId="0" borderId="426" xfId="0" applyFont="1" applyBorder="1" applyAlignment="1">
      <alignment vertical="center"/>
    </xf>
    <xf numFmtId="0" fontId="89" fillId="0" borderId="433" xfId="0" applyFont="1" applyBorder="1" applyAlignment="1">
      <alignment vertical="center"/>
    </xf>
    <xf numFmtId="49" fontId="220" fillId="36" borderId="460" xfId="0" applyNumberFormat="1" applyFont="1" applyFill="1" applyBorder="1" applyAlignment="1">
      <alignment vertical="top"/>
    </xf>
    <xf numFmtId="49" fontId="163" fillId="33" borderId="450" xfId="52" applyNumberFormat="1" applyFont="1" applyFill="1" applyBorder="1" applyAlignment="1">
      <alignment horizontal="center" vertical="center" wrapText="1"/>
    </xf>
    <xf numFmtId="49" fontId="217" fillId="0" borderId="433" xfId="0" applyNumberFormat="1" applyFont="1" applyBorder="1" applyAlignment="1">
      <alignment vertical="center" wrapText="1"/>
    </xf>
    <xf numFmtId="174" fontId="217" fillId="0" borderId="433" xfId="0" applyNumberFormat="1" applyFont="1" applyBorder="1" applyAlignment="1">
      <alignment horizontal="center" vertical="center" wrapText="1"/>
    </xf>
    <xf numFmtId="169" fontId="217" fillId="0" borderId="433" xfId="0" applyNumberFormat="1" applyFont="1" applyBorder="1" applyAlignment="1">
      <alignment horizontal="center" vertical="center" wrapText="1"/>
    </xf>
    <xf numFmtId="3" fontId="217" fillId="0" borderId="433" xfId="0" applyNumberFormat="1" applyFont="1" applyBorder="1" applyAlignment="1">
      <alignment horizontal="center" vertical="center" wrapText="1"/>
    </xf>
    <xf numFmtId="0" fontId="89" fillId="0" borderId="226" xfId="0" applyFont="1" applyBorder="1" applyAlignment="1">
      <alignment vertical="center"/>
    </xf>
    <xf numFmtId="49" fontId="217" fillId="0" borderId="226" xfId="0" applyNumberFormat="1" applyFont="1" applyBorder="1" applyAlignment="1">
      <alignment vertical="center" wrapText="1"/>
    </xf>
    <xf numFmtId="1" fontId="217" fillId="0" borderId="226" xfId="0" applyNumberFormat="1" applyFont="1" applyBorder="1" applyAlignment="1">
      <alignment horizontal="center" vertical="center" wrapText="1"/>
    </xf>
    <xf numFmtId="174" fontId="217" fillId="0" borderId="226" xfId="0" applyNumberFormat="1" applyFont="1" applyBorder="1" applyAlignment="1">
      <alignment horizontal="center" vertical="center" wrapText="1"/>
    </xf>
    <xf numFmtId="169" fontId="217" fillId="0" borderId="226" xfId="0" applyNumberFormat="1" applyFont="1" applyBorder="1" applyAlignment="1">
      <alignment horizontal="center" vertical="center" wrapText="1"/>
    </xf>
    <xf numFmtId="3" fontId="217" fillId="0" borderId="226" xfId="0" applyNumberFormat="1" applyFont="1" applyBorder="1" applyAlignment="1">
      <alignment horizontal="center" vertical="center" wrapText="1"/>
    </xf>
    <xf numFmtId="0" fontId="217" fillId="0" borderId="433" xfId="0" applyNumberFormat="1" applyFont="1" applyBorder="1" applyAlignment="1">
      <alignment horizontal="center" vertical="center" wrapText="1"/>
    </xf>
    <xf numFmtId="49" fontId="220" fillId="36" borderId="476" xfId="0" applyNumberFormat="1" applyFont="1" applyFill="1" applyBorder="1" applyAlignment="1">
      <alignment vertical="top"/>
    </xf>
    <xf numFmtId="166" fontId="98" fillId="35" borderId="450" xfId="107" applyNumberFormat="1" applyFont="1" applyFill="1" applyBorder="1" applyAlignment="1">
      <alignment horizontal="center" vertical="center" wrapText="1"/>
    </xf>
    <xf numFmtId="0" fontId="13" fillId="0" borderId="476" xfId="0" applyNumberFormat="1" applyFont="1" applyFill="1" applyBorder="1" applyAlignment="1" applyProtection="1">
      <alignment horizontal="center" vertical="center"/>
    </xf>
    <xf numFmtId="166" fontId="101" fillId="0" borderId="467" xfId="107"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0" fontId="0" fillId="0" borderId="384" xfId="0" applyFill="1" applyBorder="1"/>
    <xf numFmtId="4" fontId="101" fillId="0" borderId="455" xfId="107" applyNumberFormat="1" applyFont="1" applyFill="1" applyBorder="1" applyAlignment="1">
      <alignment horizontal="center" vertical="center"/>
    </xf>
    <xf numFmtId="0" fontId="0" fillId="0" borderId="455" xfId="0" applyFill="1" applyBorder="1" applyAlignment="1">
      <alignment horizontal="center" vertical="center"/>
    </xf>
    <xf numFmtId="4" fontId="101" fillId="0" borderId="455" xfId="107" applyNumberFormat="1" applyFont="1" applyFill="1" applyBorder="1" applyAlignment="1">
      <alignment horizontal="center" vertical="center"/>
    </xf>
    <xf numFmtId="0" fontId="95" fillId="0" borderId="480" xfId="0" applyFont="1" applyFill="1" applyBorder="1" applyAlignment="1">
      <alignment vertical="center"/>
    </xf>
    <xf numFmtId="0" fontId="0" fillId="0" borderId="480" xfId="0" applyFont="1" applyFill="1" applyBorder="1" applyProtection="1">
      <protection locked="0"/>
    </xf>
    <xf numFmtId="0" fontId="111" fillId="0" borderId="480" xfId="0" applyFont="1" applyFill="1" applyBorder="1" applyAlignment="1">
      <alignment horizontal="center" vertical="center"/>
    </xf>
    <xf numFmtId="0" fontId="111" fillId="0" borderId="480" xfId="0" applyFont="1" applyFill="1" applyBorder="1" applyAlignment="1">
      <alignment vertical="center" wrapText="1"/>
    </xf>
    <xf numFmtId="4" fontId="101" fillId="0" borderId="455" xfId="107" applyNumberFormat="1" applyFont="1" applyFill="1" applyBorder="1" applyAlignment="1">
      <alignment horizontal="center" vertical="center"/>
    </xf>
    <xf numFmtId="0" fontId="82" fillId="0" borderId="455" xfId="16194" applyNumberFormat="1" applyFont="1" applyFill="1" applyBorder="1" applyAlignment="1">
      <alignment horizontal="center" vertical="center"/>
    </xf>
    <xf numFmtId="179" fontId="15" fillId="97" borderId="0" xfId="0" applyNumberFormat="1" applyFont="1" applyFill="1" applyAlignment="1">
      <alignment horizontal="center" vertical="center"/>
    </xf>
    <xf numFmtId="0" fontId="15" fillId="97" borderId="0" xfId="0" applyFont="1" applyFill="1" applyAlignment="1">
      <alignment horizontal="right" wrapText="1"/>
    </xf>
    <xf numFmtId="0" fontId="111" fillId="0" borderId="0" xfId="0" applyFont="1" applyAlignment="1">
      <alignment vertical="center" wrapText="1"/>
    </xf>
    <xf numFmtId="0" fontId="0" fillId="0" borderId="480" xfId="0" applyFont="1" applyFill="1" applyBorder="1"/>
    <xf numFmtId="0" fontId="111" fillId="0" borderId="455" xfId="0" applyFont="1" applyFill="1" applyBorder="1" applyAlignment="1">
      <alignment horizontal="center" vertical="center"/>
    </xf>
    <xf numFmtId="0" fontId="111" fillId="0" borderId="455" xfId="0" applyFont="1" applyFill="1" applyBorder="1" applyAlignment="1">
      <alignment vertical="center" wrapText="1"/>
    </xf>
    <xf numFmtId="0" fontId="86" fillId="0" borderId="0" xfId="0" applyFont="1" applyBorder="1"/>
    <xf numFmtId="0" fontId="0" fillId="0" borderId="0" xfId="0" applyFont="1" applyAlignment="1">
      <alignment horizontal="center" vertical="center" wrapText="1"/>
    </xf>
    <xf numFmtId="0" fontId="0" fillId="0" borderId="486" xfId="0" applyFont="1" applyFill="1" applyBorder="1"/>
    <xf numFmtId="0" fontId="111" fillId="0" borderId="486" xfId="0" applyFont="1" applyFill="1" applyBorder="1" applyAlignment="1">
      <alignment horizontal="center" vertical="center"/>
    </xf>
    <xf numFmtId="0" fontId="111" fillId="0" borderId="486" xfId="0" applyFont="1" applyFill="1" applyBorder="1" applyAlignment="1">
      <alignment vertical="center" wrapText="1"/>
    </xf>
    <xf numFmtId="0" fontId="83" fillId="0" borderId="455" xfId="0" applyFont="1" applyFill="1" applyBorder="1"/>
    <xf numFmtId="0" fontId="83" fillId="0" borderId="485" xfId="0" applyFont="1" applyFill="1" applyBorder="1"/>
    <xf numFmtId="0" fontId="111" fillId="0" borderId="485" xfId="0" applyFont="1" applyFill="1" applyBorder="1" applyAlignment="1">
      <alignment horizontal="center" vertical="center"/>
    </xf>
    <xf numFmtId="0" fontId="111" fillId="0" borderId="485" xfId="0" applyFont="1" applyFill="1" applyBorder="1" applyAlignment="1">
      <alignment vertical="center" wrapText="1"/>
    </xf>
    <xf numFmtId="0" fontId="83" fillId="0" borderId="422" xfId="0" applyFont="1" applyFill="1" applyBorder="1" applyAlignment="1">
      <alignment horizontal="center"/>
    </xf>
    <xf numFmtId="0" fontId="0" fillId="0" borderId="485" xfId="0" applyFont="1" applyFill="1" applyBorder="1"/>
    <xf numFmtId="0" fontId="0" fillId="0" borderId="424" xfId="0" applyFont="1" applyFill="1" applyBorder="1" applyAlignment="1">
      <alignment horizontal="center" vertical="center"/>
    </xf>
    <xf numFmtId="4" fontId="4" fillId="0" borderId="424" xfId="52" applyNumberFormat="1" applyFill="1" applyBorder="1" applyAlignment="1">
      <alignment vertical="center"/>
    </xf>
    <xf numFmtId="0" fontId="0" fillId="0" borderId="488" xfId="0" applyFill="1" applyBorder="1" applyAlignment="1">
      <alignment horizontal="center" vertical="center" wrapText="1"/>
    </xf>
    <xf numFmtId="49" fontId="82" fillId="0" borderId="488" xfId="0" applyNumberFormat="1" applyFont="1" applyFill="1" applyBorder="1" applyAlignment="1">
      <alignment horizontal="center"/>
    </xf>
    <xf numFmtId="0" fontId="96" fillId="35" borderId="113" xfId="0" applyFont="1" applyFill="1" applyBorder="1" applyAlignment="1">
      <alignment horizontal="center" vertical="center"/>
    </xf>
    <xf numFmtId="4" fontId="9" fillId="35" borderId="113" xfId="0" applyNumberFormat="1" applyFont="1" applyFill="1" applyBorder="1" applyAlignment="1">
      <alignment horizontal="center" vertical="center" wrapText="1"/>
    </xf>
    <xf numFmtId="4" fontId="9" fillId="35" borderId="190" xfId="0" applyNumberFormat="1" applyFont="1" applyFill="1" applyBorder="1" applyAlignment="1">
      <alignment horizontal="center" vertical="center" wrapText="1"/>
    </xf>
    <xf numFmtId="0" fontId="9" fillId="35" borderId="381" xfId="0" applyFont="1" applyFill="1" applyBorder="1" applyAlignment="1">
      <alignment horizontal="center" vertical="center" wrapText="1"/>
    </xf>
    <xf numFmtId="0" fontId="9" fillId="35" borderId="220" xfId="0" applyFont="1" applyFill="1" applyBorder="1" applyAlignment="1">
      <alignment horizontal="center" vertical="center" wrapText="1"/>
    </xf>
    <xf numFmtId="0" fontId="0" fillId="0" borderId="496" xfId="0" applyBorder="1"/>
    <xf numFmtId="0" fontId="0" fillId="0" borderId="496" xfId="0" applyFill="1" applyBorder="1" applyAlignment="1">
      <alignment horizontal="center" vertical="center"/>
    </xf>
    <xf numFmtId="0" fontId="5" fillId="0" borderId="455" xfId="24710" applyFont="1" applyFill="1" applyBorder="1" applyAlignment="1">
      <alignment horizontal="center" vertical="center" wrapText="1"/>
    </xf>
    <xf numFmtId="0" fontId="5" fillId="0" borderId="455" xfId="24710" applyFont="1" applyFill="1" applyBorder="1" applyAlignment="1">
      <alignment horizontal="left" vertical="center" wrapText="1"/>
    </xf>
    <xf numFmtId="16" fontId="5" fillId="0" borderId="455" xfId="24710" applyNumberFormat="1" applyFont="1" applyFill="1" applyBorder="1" applyAlignment="1">
      <alignment horizontal="center" vertical="center" wrapText="1"/>
    </xf>
    <xf numFmtId="4" fontId="77" fillId="0" borderId="455" xfId="24710" applyNumberFormat="1" applyFill="1" applyBorder="1">
      <alignment vertical="center"/>
    </xf>
    <xf numFmtId="0" fontId="0" fillId="0" borderId="0" xfId="0"/>
    <xf numFmtId="4" fontId="0" fillId="0" borderId="0" xfId="0" applyNumberFormat="1" applyAlignment="1">
      <alignment horizontal="right" indent="1"/>
    </xf>
    <xf numFmtId="0" fontId="11" fillId="26" borderId="496" xfId="0" applyFont="1" applyFill="1" applyBorder="1" applyAlignment="1">
      <alignment horizontal="center" vertical="center"/>
    </xf>
    <xf numFmtId="10" fontId="11" fillId="27" borderId="496" xfId="0" applyNumberFormat="1" applyFont="1" applyFill="1" applyBorder="1" applyAlignment="1">
      <alignment horizontal="center" vertical="center"/>
    </xf>
    <xf numFmtId="49" fontId="0" fillId="0" borderId="496" xfId="0" applyNumberFormat="1" applyBorder="1" applyAlignment="1">
      <alignment vertical="center" wrapText="1"/>
    </xf>
    <xf numFmtId="0" fontId="0" fillId="0" borderId="496" xfId="0" applyFont="1" applyFill="1" applyBorder="1" applyAlignment="1">
      <alignment horizontal="center" wrapText="1"/>
    </xf>
    <xf numFmtId="0" fontId="83" fillId="33" borderId="496" xfId="0" applyFont="1" applyFill="1" applyBorder="1" applyAlignment="1">
      <alignment vertical="center" wrapText="1"/>
    </xf>
    <xf numFmtId="2" fontId="0" fillId="0" borderId="496" xfId="0" applyNumberFormat="1" applyFill="1" applyBorder="1" applyAlignment="1">
      <alignment horizontal="right" vertical="center" indent="1"/>
    </xf>
    <xf numFmtId="2" fontId="0" fillId="0" borderId="496" xfId="0" applyNumberFormat="1" applyFill="1" applyBorder="1" applyAlignment="1">
      <alignment horizontal="center" vertical="center"/>
    </xf>
    <xf numFmtId="0" fontId="82" fillId="0" borderId="496" xfId="0" applyFont="1" applyFill="1" applyBorder="1" applyAlignment="1">
      <alignment horizontal="left" vertical="center" wrapText="1"/>
    </xf>
    <xf numFmtId="0" fontId="82" fillId="0" borderId="496" xfId="0" applyFont="1" applyFill="1" applyBorder="1" applyAlignment="1">
      <alignment horizontal="center" vertical="center"/>
    </xf>
    <xf numFmtId="2" fontId="82" fillId="0" borderId="496" xfId="107" applyNumberFormat="1" applyFont="1" applyFill="1" applyBorder="1" applyAlignment="1">
      <alignment horizontal="center" vertical="center"/>
    </xf>
    <xf numFmtId="0" fontId="0" fillId="32" borderId="496" xfId="0" applyFill="1" applyBorder="1" applyAlignment="1">
      <alignment horizontal="center"/>
    </xf>
    <xf numFmtId="0" fontId="85" fillId="32" borderId="496" xfId="0" applyFont="1" applyFill="1" applyBorder="1" applyAlignment="1">
      <alignment horizontal="left" vertical="center" wrapText="1"/>
    </xf>
    <xf numFmtId="2" fontId="82" fillId="32" borderId="496" xfId="107" applyNumberFormat="1" applyFont="1" applyFill="1" applyBorder="1" applyAlignment="1">
      <alignment horizontal="center" vertical="center"/>
    </xf>
    <xf numFmtId="0" fontId="82" fillId="0" borderId="496" xfId="169" applyFont="1" applyFill="1" applyBorder="1" applyAlignment="1">
      <alignment vertical="center"/>
    </xf>
    <xf numFmtId="49" fontId="82" fillId="0" borderId="496" xfId="16194" applyNumberFormat="1" applyFont="1" applyFill="1" applyBorder="1" applyAlignment="1">
      <alignment horizontal="center" vertical="center"/>
    </xf>
    <xf numFmtId="4" fontId="101" fillId="0" borderId="496" xfId="107" applyNumberFormat="1" applyFont="1" applyFill="1" applyBorder="1" applyAlignment="1">
      <alignment horizontal="center" vertical="center"/>
    </xf>
    <xf numFmtId="49" fontId="82" fillId="0" borderId="480" xfId="16194" applyNumberFormat="1" applyFont="1" applyFill="1" applyBorder="1" applyAlignment="1">
      <alignment horizontal="center" vertical="center"/>
    </xf>
    <xf numFmtId="2" fontId="101" fillId="0" borderId="496" xfId="107" applyNumberFormat="1" applyFont="1" applyFill="1" applyBorder="1" applyAlignment="1">
      <alignment horizontal="center" vertical="center"/>
    </xf>
    <xf numFmtId="49" fontId="0" fillId="0" borderId="496" xfId="0" applyNumberFormat="1" applyFill="1" applyBorder="1" applyAlignment="1">
      <alignment vertical="center" wrapText="1"/>
    </xf>
    <xf numFmtId="0" fontId="0" fillId="0" borderId="480" xfId="0" applyBorder="1"/>
    <xf numFmtId="0" fontId="78" fillId="36" borderId="502" xfId="49" applyFill="1" applyBorder="1" applyAlignment="1" applyProtection="1"/>
    <xf numFmtId="4" fontId="101" fillId="0" borderId="455" xfId="107" applyNumberFormat="1" applyFont="1" applyFill="1" applyBorder="1" applyAlignment="1">
      <alignment horizontal="center" vertical="center"/>
    </xf>
    <xf numFmtId="0" fontId="98" fillId="35" borderId="455" xfId="0" applyFont="1" applyFill="1" applyBorder="1" applyAlignment="1">
      <alignment horizontal="center" vertical="center" wrapText="1"/>
    </xf>
    <xf numFmtId="0" fontId="0" fillId="0" borderId="496" xfId="0" applyBorder="1" applyAlignment="1">
      <alignment horizontal="center"/>
    </xf>
    <xf numFmtId="0" fontId="0" fillId="0" borderId="496" xfId="0" applyFont="1" applyFill="1" applyBorder="1" applyAlignment="1">
      <alignment horizontal="center"/>
    </xf>
    <xf numFmtId="0" fontId="0" fillId="0" borderId="496" xfId="0" applyFont="1" applyBorder="1" applyAlignment="1">
      <alignment horizontal="center"/>
    </xf>
    <xf numFmtId="0" fontId="0" fillId="0" borderId="496" xfId="0" applyFont="1" applyBorder="1" applyAlignment="1">
      <alignment horizontal="center" wrapText="1"/>
    </xf>
    <xf numFmtId="0" fontId="82" fillId="0" borderId="496" xfId="0" applyFont="1" applyFill="1" applyBorder="1" applyAlignment="1">
      <alignment horizontal="center" wrapText="1"/>
    </xf>
    <xf numFmtId="0" fontId="83" fillId="47" borderId="496" xfId="0" applyFont="1" applyFill="1" applyBorder="1" applyAlignment="1">
      <alignment horizontal="center" vertical="center" wrapText="1"/>
    </xf>
    <xf numFmtId="4" fontId="98" fillId="47" borderId="496" xfId="107" applyNumberFormat="1" applyFont="1" applyFill="1" applyBorder="1" applyAlignment="1">
      <alignment horizontal="center" vertical="center" wrapText="1"/>
    </xf>
    <xf numFmtId="0" fontId="0" fillId="0" borderId="496" xfId="0" applyFill="1" applyBorder="1"/>
    <xf numFmtId="0" fontId="83" fillId="33" borderId="496" xfId="0" applyFont="1" applyFill="1" applyBorder="1" applyAlignment="1">
      <alignment horizontal="center" vertical="center" wrapText="1"/>
    </xf>
    <xf numFmtId="0" fontId="113" fillId="0" borderId="496" xfId="0" applyFont="1" applyBorder="1" applyAlignment="1">
      <alignment vertical="center" wrapText="1"/>
    </xf>
    <xf numFmtId="0" fontId="113" fillId="0" borderId="496" xfId="0" applyFont="1" applyBorder="1" applyAlignment="1">
      <alignment vertical="center"/>
    </xf>
    <xf numFmtId="0" fontId="0" fillId="0" borderId="499" xfId="0" applyBorder="1" applyAlignment="1">
      <alignment horizontal="center" vertical="center"/>
    </xf>
    <xf numFmtId="0" fontId="90" fillId="34" borderId="500" xfId="0" applyFont="1" applyFill="1" applyBorder="1" applyAlignment="1">
      <alignment vertical="center"/>
    </xf>
    <xf numFmtId="0" fontId="0" fillId="36" borderId="500" xfId="0" applyFill="1" applyBorder="1"/>
    <xf numFmtId="0" fontId="90" fillId="34" borderId="466" xfId="0" applyFont="1" applyFill="1" applyBorder="1" applyAlignment="1">
      <alignment vertical="center"/>
    </xf>
    <xf numFmtId="49" fontId="0" fillId="0" borderId="0" xfId="0" applyNumberFormat="1" applyAlignment="1">
      <alignment vertical="center" wrapText="1"/>
    </xf>
    <xf numFmtId="209" fontId="0" fillId="0" borderId="0" xfId="0" applyNumberFormat="1" applyAlignment="1">
      <alignment vertical="center" wrapText="1"/>
    </xf>
    <xf numFmtId="0" fontId="5" fillId="32" borderId="496" xfId="24710" applyFont="1" applyFill="1" applyBorder="1" applyAlignment="1">
      <alignment horizontal="center" vertical="center" wrapText="1"/>
    </xf>
    <xf numFmtId="4" fontId="77" fillId="0" borderId="496" xfId="24710" applyNumberFormat="1" applyBorder="1">
      <alignment vertical="center"/>
    </xf>
    <xf numFmtId="0" fontId="19" fillId="34" borderId="481" xfId="24710" applyFont="1" applyFill="1" applyBorder="1" applyAlignment="1">
      <alignment horizontal="center" vertical="center" wrapText="1"/>
    </xf>
    <xf numFmtId="0" fontId="19" fillId="34" borderId="481" xfId="24710" applyFont="1" applyFill="1" applyBorder="1" applyAlignment="1">
      <alignment horizontal="left" vertical="center" wrapText="1"/>
    </xf>
    <xf numFmtId="0" fontId="83" fillId="34" borderId="481" xfId="24710" applyFont="1" applyFill="1" applyBorder="1" applyAlignment="1">
      <alignment horizontal="center" vertical="center" wrapText="1"/>
    </xf>
    <xf numFmtId="209" fontId="0" fillId="0" borderId="496" xfId="0" applyNumberFormat="1" applyBorder="1" applyAlignment="1">
      <alignment vertical="center" wrapText="1"/>
    </xf>
    <xf numFmtId="0" fontId="77" fillId="0" borderId="496" xfId="24710" applyBorder="1" applyAlignment="1">
      <alignment horizontal="center" vertical="center"/>
    </xf>
    <xf numFmtId="49" fontId="0" fillId="0" borderId="496" xfId="0" applyNumberFormat="1" applyBorder="1" applyAlignment="1">
      <alignment horizontal="center" vertical="center" wrapText="1"/>
    </xf>
    <xf numFmtId="0" fontId="0" fillId="0" borderId="496" xfId="24710" applyFont="1" applyBorder="1" applyAlignment="1">
      <alignment horizontal="center" vertical="center"/>
    </xf>
    <xf numFmtId="3" fontId="77" fillId="0" borderId="496" xfId="24710" applyNumberFormat="1" applyBorder="1" applyAlignment="1">
      <alignment horizontal="center" vertical="center"/>
    </xf>
    <xf numFmtId="4" fontId="101" fillId="0" borderId="455" xfId="107" applyNumberFormat="1" applyFont="1" applyFill="1" applyBorder="1" applyAlignment="1">
      <alignment horizontal="center" vertical="center"/>
    </xf>
    <xf numFmtId="0" fontId="1" fillId="0" borderId="455" xfId="0" applyFont="1" applyFill="1" applyBorder="1" applyAlignment="1">
      <alignment horizontal="center" vertical="center" wrapText="1"/>
    </xf>
    <xf numFmtId="0" fontId="113" fillId="0" borderId="496" xfId="0" applyFont="1" applyFill="1" applyBorder="1" applyAlignment="1">
      <alignment horizontal="center" vertical="center" wrapText="1"/>
    </xf>
    <xf numFmtId="0" fontId="0" fillId="0" borderId="496" xfId="0" applyFont="1" applyFill="1" applyBorder="1"/>
    <xf numFmtId="44" fontId="157" fillId="0" borderId="496" xfId="175" applyFont="1" applyFill="1" applyBorder="1" applyAlignment="1">
      <alignment horizontal="center" vertical="center"/>
    </xf>
    <xf numFmtId="0" fontId="102" fillId="33" borderId="496" xfId="0" applyFont="1" applyFill="1" applyBorder="1" applyAlignment="1">
      <alignment horizontal="center" vertical="center" wrapText="1"/>
    </xf>
    <xf numFmtId="166" fontId="101" fillId="0" borderId="504" xfId="107" applyNumberFormat="1" applyFont="1" applyFill="1" applyBorder="1" applyAlignment="1">
      <alignment horizontal="center" vertical="center"/>
    </xf>
    <xf numFmtId="1" fontId="0" fillId="0" borderId="505" xfId="0" applyNumberFormat="1" applyFont="1" applyFill="1" applyBorder="1" applyAlignment="1">
      <alignment horizontal="center" vertical="center" wrapText="1"/>
    </xf>
    <xf numFmtId="0" fontId="0" fillId="0" borderId="506" xfId="0" applyFill="1" applyBorder="1" applyAlignment="1">
      <alignment horizontal="left" vertical="center"/>
    </xf>
    <xf numFmtId="166" fontId="101" fillId="0" borderId="507" xfId="107" applyNumberFormat="1" applyFont="1" applyFill="1" applyBorder="1" applyAlignment="1">
      <alignment horizontal="center" vertical="center"/>
    </xf>
    <xf numFmtId="0" fontId="82" fillId="0" borderId="496" xfId="0" applyFont="1" applyFill="1" applyBorder="1"/>
    <xf numFmtId="4" fontId="217" fillId="0" borderId="226" xfId="0" applyNumberFormat="1" applyFont="1" applyBorder="1" applyAlignment="1">
      <alignment horizontal="center" vertical="center" wrapText="1"/>
    </xf>
    <xf numFmtId="49" fontId="220" fillId="36" borderId="457" xfId="0" applyNumberFormat="1" applyFont="1" applyFill="1" applyBorder="1" applyAlignment="1">
      <alignment horizontal="center" vertical="top" wrapText="1"/>
    </xf>
    <xf numFmtId="49" fontId="220" fillId="36" borderId="467" xfId="0" applyNumberFormat="1" applyFont="1" applyFill="1" applyBorder="1" applyAlignment="1">
      <alignment horizontal="center" vertical="top" wrapText="1"/>
    </xf>
    <xf numFmtId="4" fontId="217" fillId="0" borderId="433" xfId="0" applyNumberFormat="1" applyFont="1" applyBorder="1" applyAlignment="1">
      <alignment horizontal="center" vertical="center" wrapText="1"/>
    </xf>
    <xf numFmtId="4" fontId="217" fillId="0" borderId="455" xfId="0" applyNumberFormat="1" applyFont="1" applyBorder="1" applyAlignment="1">
      <alignment horizontal="center" vertical="center" wrapText="1"/>
    </xf>
    <xf numFmtId="0" fontId="1" fillId="0" borderId="496" xfId="0" applyFont="1" applyFill="1" applyBorder="1" applyAlignment="1">
      <alignment horizontal="center" vertical="center"/>
    </xf>
    <xf numFmtId="0" fontId="83" fillId="36" borderId="497" xfId="0" applyFont="1" applyFill="1" applyBorder="1" applyAlignment="1">
      <alignment vertical="center"/>
    </xf>
    <xf numFmtId="0" fontId="83" fillId="0" borderId="496" xfId="0" applyFont="1" applyFill="1" applyBorder="1" applyAlignment="1">
      <alignment horizontal="center" vertical="top"/>
    </xf>
    <xf numFmtId="0" fontId="0" fillId="0" borderId="496" xfId="0" applyFont="1" applyFill="1" applyBorder="1" applyAlignment="1">
      <alignment vertical="center"/>
    </xf>
    <xf numFmtId="0" fontId="13" fillId="0" borderId="496" xfId="53" applyFont="1" applyFill="1" applyBorder="1" applyAlignment="1">
      <alignment vertical="center" wrapText="1"/>
    </xf>
    <xf numFmtId="4" fontId="101" fillId="0" borderId="481" xfId="107" applyNumberFormat="1" applyFont="1" applyFill="1" applyBorder="1" applyAlignment="1">
      <alignment horizontal="center" vertical="center"/>
    </xf>
    <xf numFmtId="0" fontId="83" fillId="0" borderId="481" xfId="0" applyFont="1" applyFill="1" applyBorder="1" applyAlignment="1">
      <alignment horizontal="center" vertical="top"/>
    </xf>
    <xf numFmtId="0" fontId="0" fillId="0" borderId="481" xfId="0" applyFont="1" applyFill="1" applyBorder="1" applyAlignment="1">
      <alignment vertical="center"/>
    </xf>
    <xf numFmtId="0" fontId="13" fillId="0" borderId="481" xfId="53" applyFont="1" applyFill="1" applyBorder="1" applyAlignment="1">
      <alignment vertical="center" wrapText="1"/>
    </xf>
    <xf numFmtId="0" fontId="0" fillId="0" borderId="433" xfId="0" applyFont="1" applyFill="1" applyBorder="1" applyAlignment="1">
      <alignment vertical="center"/>
    </xf>
    <xf numFmtId="0" fontId="13" fillId="0" borderId="433" xfId="53" applyFont="1" applyFill="1" applyBorder="1" applyAlignment="1">
      <alignment vertical="center" wrapText="1"/>
    </xf>
    <xf numFmtId="0" fontId="0" fillId="0" borderId="496" xfId="0" applyFont="1" applyFill="1" applyBorder="1" applyAlignment="1">
      <alignment horizontal="left" vertical="top"/>
    </xf>
    <xf numFmtId="0" fontId="0" fillId="0" borderId="496" xfId="0" applyFont="1" applyFill="1" applyBorder="1" applyAlignment="1">
      <alignment horizontal="center" vertical="center"/>
    </xf>
    <xf numFmtId="0" fontId="26" fillId="0" borderId="496" xfId="53" applyFont="1" applyFill="1" applyBorder="1" applyAlignment="1">
      <alignment vertical="center" wrapText="1"/>
    </xf>
    <xf numFmtId="0" fontId="0" fillId="0" borderId="499" xfId="0" applyFill="1" applyBorder="1" applyAlignment="1">
      <alignment horizontal="center" vertical="center"/>
    </xf>
    <xf numFmtId="166" fontId="101" fillId="0" borderId="498" xfId="107" applyNumberFormat="1" applyFont="1" applyFill="1" applyBorder="1" applyAlignment="1">
      <alignment horizontal="center" vertical="center"/>
    </xf>
    <xf numFmtId="0" fontId="0" fillId="0" borderId="496" xfId="0" applyFont="1" applyFill="1" applyBorder="1" applyAlignment="1">
      <alignment horizontal="left" vertical="center"/>
    </xf>
    <xf numFmtId="0" fontId="0" fillId="0" borderId="510" xfId="0" applyFill="1" applyBorder="1" applyAlignment="1">
      <alignment horizontal="center" vertical="center"/>
    </xf>
    <xf numFmtId="1" fontId="89" fillId="0" borderId="501" xfId="0" applyNumberFormat="1" applyFont="1" applyFill="1" applyBorder="1" applyAlignment="1">
      <alignment horizontal="center" vertical="center"/>
    </xf>
    <xf numFmtId="1" fontId="89" fillId="0" borderId="487" xfId="0" applyNumberFormat="1" applyFont="1" applyFill="1" applyBorder="1" applyAlignment="1">
      <alignment horizontal="center" vertical="center"/>
    </xf>
    <xf numFmtId="1" fontId="89" fillId="0" borderId="484" xfId="0" applyNumberFormat="1" applyFont="1" applyFill="1" applyBorder="1" applyAlignment="1">
      <alignment horizontal="center" vertical="center"/>
    </xf>
    <xf numFmtId="1" fontId="89" fillId="0" borderId="495" xfId="0" applyNumberFormat="1" applyFont="1" applyFill="1" applyBorder="1" applyAlignment="1">
      <alignment horizontal="center" vertical="center"/>
    </xf>
    <xf numFmtId="1" fontId="89" fillId="0" borderId="464" xfId="0" applyNumberFormat="1" applyFont="1" applyFill="1" applyBorder="1" applyAlignment="1">
      <alignment horizontal="center" vertical="center"/>
    </xf>
    <xf numFmtId="0" fontId="89" fillId="0" borderId="0" xfId="0" applyFont="1" applyBorder="1" applyAlignment="1">
      <alignment horizontal="left" vertical="top" wrapText="1"/>
    </xf>
    <xf numFmtId="4" fontId="89" fillId="0" borderId="513" xfId="0" applyNumberFormat="1" applyFont="1" applyFill="1" applyBorder="1" applyAlignment="1">
      <alignment horizontal="center" vertical="center"/>
    </xf>
    <xf numFmtId="49" fontId="225" fillId="33" borderId="510" xfId="52" applyNumberFormat="1" applyFont="1" applyFill="1" applyBorder="1" applyAlignment="1">
      <alignment horizontal="center" vertical="center" wrapText="1"/>
    </xf>
    <xf numFmtId="0" fontId="89" fillId="0" borderId="385" xfId="0" applyFont="1" applyFill="1" applyBorder="1" applyAlignment="1">
      <alignment horizontal="center" vertical="center"/>
    </xf>
    <xf numFmtId="4" fontId="89" fillId="0" borderId="376" xfId="0" applyNumberFormat="1" applyFont="1" applyFill="1" applyBorder="1" applyAlignment="1">
      <alignment horizontal="center" vertical="center"/>
    </xf>
    <xf numFmtId="0" fontId="0" fillId="0" borderId="510" xfId="0" applyFill="1" applyBorder="1" applyAlignment="1">
      <alignment horizontal="left" vertical="center"/>
    </xf>
    <xf numFmtId="4" fontId="0" fillId="0" borderId="510" xfId="0" applyNumberFormat="1" applyFill="1" applyBorder="1" applyAlignment="1">
      <alignment horizontal="center" vertical="center"/>
    </xf>
    <xf numFmtId="4" fontId="83" fillId="0" borderId="463" xfId="0" applyNumberFormat="1" applyFont="1" applyFill="1" applyBorder="1" applyAlignment="1">
      <alignment horizontal="center" vertical="top"/>
    </xf>
    <xf numFmtId="4" fontId="83" fillId="0" borderId="458" xfId="0" applyNumberFormat="1" applyFont="1" applyFill="1" applyBorder="1" applyAlignment="1">
      <alignment horizontal="center" vertical="top"/>
    </xf>
    <xf numFmtId="4" fontId="83" fillId="0" borderId="436" xfId="0" applyNumberFormat="1" applyFont="1" applyFill="1" applyBorder="1" applyAlignment="1">
      <alignment horizontal="center" vertical="top"/>
    </xf>
    <xf numFmtId="0" fontId="83" fillId="0" borderId="510" xfId="0" applyFont="1" applyBorder="1"/>
    <xf numFmtId="4" fontId="4" fillId="0" borderId="510" xfId="52" applyNumberFormat="1" applyFill="1" applyBorder="1" applyAlignment="1">
      <alignment horizontal="center" vertical="center"/>
    </xf>
    <xf numFmtId="0" fontId="111" fillId="0" borderId="510" xfId="0" applyFont="1" applyFill="1" applyBorder="1" applyAlignment="1">
      <alignment horizontal="center" vertical="center"/>
    </xf>
    <xf numFmtId="0" fontId="111" fillId="0" borderId="510" xfId="0" applyFont="1" applyFill="1" applyBorder="1" applyAlignment="1">
      <alignment vertical="center" wrapText="1"/>
    </xf>
    <xf numFmtId="0" fontId="0" fillId="0" borderId="510" xfId="0" applyFont="1" applyFill="1" applyBorder="1" applyAlignment="1">
      <alignment horizontal="center" vertical="center" wrapText="1"/>
    </xf>
    <xf numFmtId="0" fontId="0" fillId="0" borderId="0" xfId="0"/>
    <xf numFmtId="49" fontId="0" fillId="0" borderId="510" xfId="0" applyNumberFormat="1" applyBorder="1" applyAlignment="1">
      <alignment vertical="center" wrapText="1"/>
    </xf>
    <xf numFmtId="3" fontId="19" fillId="39" borderId="511" xfId="66" applyNumberFormat="1" applyFont="1" applyFill="1" applyBorder="1" applyAlignment="1">
      <alignment horizontal="center" vertical="center" wrapText="1"/>
    </xf>
    <xf numFmtId="0" fontId="102" fillId="33" borderId="511" xfId="0" applyFont="1" applyFill="1" applyBorder="1" applyAlignment="1">
      <alignment horizontal="center" vertical="center" wrapText="1"/>
    </xf>
    <xf numFmtId="0" fontId="102" fillId="33" borderId="511" xfId="0" applyFont="1" applyFill="1" applyBorder="1" applyAlignment="1">
      <alignment vertical="center" wrapText="1"/>
    </xf>
    <xf numFmtId="0" fontId="0" fillId="0" borderId="510" xfId="0" applyFont="1" applyBorder="1" applyAlignment="1">
      <alignment horizontal="center" vertical="center" wrapText="1"/>
    </xf>
    <xf numFmtId="4" fontId="0" fillId="0" borderId="510" xfId="0" applyNumberFormat="1" applyFont="1" applyFill="1" applyBorder="1" applyAlignment="1">
      <alignment vertical="center" wrapText="1"/>
    </xf>
    <xf numFmtId="4" fontId="101" fillId="0" borderId="455" xfId="107" applyNumberFormat="1" applyFont="1" applyFill="1" applyBorder="1" applyAlignment="1">
      <alignment horizontal="center" vertical="center"/>
    </xf>
    <xf numFmtId="0" fontId="0" fillId="0" borderId="455" xfId="0" applyFill="1" applyBorder="1" applyAlignment="1">
      <alignment horizontal="left" vertical="center"/>
    </xf>
    <xf numFmtId="0" fontId="156" fillId="99" borderId="430" xfId="65" applyFont="1" applyFill="1" applyBorder="1" applyAlignment="1">
      <alignment horizontal="center" vertical="center"/>
    </xf>
    <xf numFmtId="0" fontId="123" fillId="36" borderId="420" xfId="0" applyFont="1" applyFill="1" applyBorder="1"/>
    <xf numFmtId="0" fontId="156" fillId="36" borderId="420" xfId="0" applyFont="1" applyFill="1" applyBorder="1"/>
    <xf numFmtId="0" fontId="79" fillId="0" borderId="455" xfId="198" applyFill="1" applyBorder="1"/>
    <xf numFmtId="0" fontId="79" fillId="0" borderId="455" xfId="198" applyFill="1" applyBorder="1" applyAlignment="1">
      <alignment vertical="center"/>
    </xf>
    <xf numFmtId="0" fontId="79" fillId="0" borderId="455" xfId="198" applyFill="1" applyBorder="1" applyAlignment="1">
      <alignment horizontal="left" vertical="center" wrapText="1"/>
    </xf>
    <xf numFmtId="0" fontId="79" fillId="0" borderId="455" xfId="198" applyFill="1" applyBorder="1" applyAlignment="1">
      <alignment horizontal="center" vertical="center"/>
    </xf>
    <xf numFmtId="49" fontId="82" fillId="0" borderId="510" xfId="16194" applyNumberFormat="1" applyFont="1" applyFill="1" applyBorder="1" applyAlignment="1">
      <alignment horizontal="center" vertical="center"/>
    </xf>
    <xf numFmtId="0" fontId="0" fillId="0" borderId="479" xfId="0" applyFont="1" applyFill="1" applyBorder="1" applyAlignment="1">
      <alignment horizontal="left" vertical="center"/>
    </xf>
    <xf numFmtId="49" fontId="0" fillId="0" borderId="0" xfId="0" applyNumberFormat="1" applyFill="1" applyAlignment="1">
      <alignment vertical="center"/>
    </xf>
    <xf numFmtId="0" fontId="83" fillId="0" borderId="226" xfId="0" applyFont="1" applyFill="1" applyBorder="1" applyAlignment="1">
      <alignment horizontal="center" vertical="top"/>
    </xf>
    <xf numFmtId="178" fontId="0" fillId="0" borderId="0" xfId="0" applyNumberFormat="1"/>
    <xf numFmtId="4" fontId="0" fillId="0" borderId="0" xfId="0" applyNumberFormat="1" applyFont="1"/>
    <xf numFmtId="0" fontId="89" fillId="0" borderId="0" xfId="0" applyFont="1" applyAlignment="1">
      <alignment vertical="center"/>
    </xf>
    <xf numFmtId="4" fontId="107" fillId="0" borderId="0" xfId="0" applyNumberFormat="1" applyFont="1"/>
    <xf numFmtId="43" fontId="0" fillId="0" borderId="0" xfId="0" applyNumberFormat="1"/>
    <xf numFmtId="4" fontId="77" fillId="0" borderId="0" xfId="24710" applyNumberFormat="1">
      <alignment vertical="center"/>
    </xf>
    <xf numFmtId="4" fontId="79" fillId="0" borderId="0" xfId="198" applyNumberFormat="1"/>
    <xf numFmtId="4" fontId="89" fillId="0" borderId="0" xfId="0" applyNumberFormat="1" applyFont="1" applyAlignment="1">
      <alignment vertical="center"/>
    </xf>
    <xf numFmtId="196" fontId="0" fillId="0" borderId="0" xfId="0" applyNumberFormat="1"/>
    <xf numFmtId="0" fontId="0" fillId="0" borderId="519" xfId="0" applyFill="1" applyBorder="1" applyAlignment="1">
      <alignment horizontal="center" vertical="center"/>
    </xf>
    <xf numFmtId="4" fontId="4" fillId="0" borderId="489" xfId="52" applyNumberFormat="1" applyFill="1" applyBorder="1" applyAlignment="1">
      <alignment horizontal="center" vertical="center"/>
    </xf>
    <xf numFmtId="0" fontId="0" fillId="0" borderId="515" xfId="0" applyFill="1" applyBorder="1" applyAlignment="1">
      <alignment horizontal="center" vertical="center"/>
    </xf>
    <xf numFmtId="49" fontId="82" fillId="0" borderId="510" xfId="0" applyNumberFormat="1" applyFont="1" applyFill="1" applyBorder="1" applyAlignment="1">
      <alignment horizontal="center"/>
    </xf>
    <xf numFmtId="0" fontId="0" fillId="0" borderId="510" xfId="0" applyFill="1" applyBorder="1" applyAlignment="1">
      <alignment horizontal="center" vertical="center" wrapText="1"/>
    </xf>
    <xf numFmtId="4" fontId="4" fillId="0" borderId="516" xfId="52" applyNumberFormat="1" applyFill="1" applyBorder="1" applyAlignment="1">
      <alignment horizontal="center" vertical="center"/>
    </xf>
    <xf numFmtId="0" fontId="0" fillId="0" borderId="509" xfId="0" applyFill="1" applyBorder="1" applyAlignment="1">
      <alignment horizontal="center" vertical="center"/>
    </xf>
    <xf numFmtId="49" fontId="82" fillId="0" borderId="506" xfId="0" applyNumberFormat="1" applyFont="1" applyFill="1" applyBorder="1" applyAlignment="1">
      <alignment horizontal="center"/>
    </xf>
    <xf numFmtId="0" fontId="0" fillId="0" borderId="506" xfId="0" applyFill="1" applyBorder="1" applyAlignment="1">
      <alignment horizontal="center" vertical="center" wrapText="1"/>
    </xf>
    <xf numFmtId="4" fontId="4" fillId="0" borderId="518" xfId="52" applyNumberFormat="1" applyFill="1" applyBorder="1" applyAlignment="1">
      <alignment horizontal="center" vertical="center"/>
    </xf>
    <xf numFmtId="0" fontId="0" fillId="0" borderId="519" xfId="0" applyFont="1" applyFill="1" applyBorder="1" applyAlignment="1">
      <alignment horizontal="center" vertical="center"/>
    </xf>
    <xf numFmtId="3" fontId="0" fillId="0" borderId="520" xfId="0" applyNumberFormat="1" applyFont="1" applyFill="1" applyBorder="1" applyAlignment="1">
      <alignment horizontal="center"/>
    </xf>
    <xf numFmtId="2" fontId="82" fillId="0" borderId="510" xfId="0" applyNumberFormat="1" applyFont="1" applyFill="1" applyBorder="1" applyAlignment="1">
      <alignment horizontal="center" vertical="center" wrapText="1"/>
    </xf>
    <xf numFmtId="49" fontId="82" fillId="0" borderId="516" xfId="0" applyNumberFormat="1" applyFont="1" applyFill="1" applyBorder="1" applyAlignment="1">
      <alignment horizontal="center"/>
    </xf>
    <xf numFmtId="3" fontId="0" fillId="0" borderId="514" xfId="0" applyNumberFormat="1" applyFont="1" applyFill="1" applyBorder="1" applyAlignment="1">
      <alignment horizontal="center"/>
    </xf>
    <xf numFmtId="0" fontId="0" fillId="0" borderId="515" xfId="0" applyFont="1" applyFill="1" applyBorder="1" applyAlignment="1">
      <alignment horizontal="center" vertical="center"/>
    </xf>
    <xf numFmtId="0" fontId="0" fillId="0" borderId="509" xfId="0" applyFont="1" applyFill="1" applyBorder="1" applyAlignment="1">
      <alignment horizontal="center" vertical="center"/>
    </xf>
    <xf numFmtId="3" fontId="0" fillId="0" borderId="505" xfId="0" applyNumberFormat="1" applyFont="1" applyFill="1" applyBorder="1" applyAlignment="1">
      <alignment horizontal="center"/>
    </xf>
    <xf numFmtId="49" fontId="82" fillId="0" borderId="520" xfId="0" applyNumberFormat="1" applyFont="1" applyFill="1" applyBorder="1" applyAlignment="1">
      <alignment horizontal="center"/>
    </xf>
    <xf numFmtId="49" fontId="82" fillId="0" borderId="514" xfId="0" applyNumberFormat="1" applyFont="1" applyFill="1" applyBorder="1" applyAlignment="1">
      <alignment horizontal="center"/>
    </xf>
    <xf numFmtId="49" fontId="82" fillId="0" borderId="505" xfId="0" applyNumberFormat="1" applyFont="1" applyFill="1" applyBorder="1" applyAlignment="1">
      <alignment horizontal="center"/>
    </xf>
    <xf numFmtId="2" fontId="82" fillId="0" borderId="488" xfId="0" applyNumberFormat="1" applyFont="1" applyFill="1" applyBorder="1" applyAlignment="1">
      <alignment horizontal="center" vertical="center" wrapText="1"/>
    </xf>
    <xf numFmtId="49" fontId="82" fillId="0" borderId="489" xfId="0" applyNumberFormat="1" applyFont="1" applyFill="1" applyBorder="1" applyAlignment="1">
      <alignment horizontal="center"/>
    </xf>
    <xf numFmtId="2" fontId="82" fillId="0" borderId="506" xfId="0" applyNumberFormat="1" applyFont="1" applyFill="1" applyBorder="1" applyAlignment="1">
      <alignment horizontal="center" vertical="center" wrapText="1"/>
    </xf>
    <xf numFmtId="49" fontId="82" fillId="0" borderId="518" xfId="0" applyNumberFormat="1" applyFont="1" applyFill="1" applyBorder="1" applyAlignment="1">
      <alignment horizontal="center"/>
    </xf>
    <xf numFmtId="0" fontId="0" fillId="0" borderId="506" xfId="0" applyFill="1" applyBorder="1" applyAlignment="1">
      <alignment horizontal="center" vertical="center"/>
    </xf>
    <xf numFmtId="4" fontId="4" fillId="0" borderId="456" xfId="52" applyNumberFormat="1" applyFill="1" applyBorder="1" applyAlignment="1">
      <alignment vertical="center"/>
    </xf>
    <xf numFmtId="4" fontId="4" fillId="0" borderId="498" xfId="52" applyNumberFormat="1" applyFill="1" applyBorder="1" applyAlignment="1">
      <alignment vertical="center"/>
    </xf>
    <xf numFmtId="4" fontId="4" fillId="0" borderId="508" xfId="52" applyNumberFormat="1" applyFill="1" applyBorder="1" applyAlignment="1">
      <alignment vertical="center"/>
    </xf>
    <xf numFmtId="4" fontId="4" fillId="0" borderId="502" xfId="52" applyNumberFormat="1" applyFill="1" applyBorder="1" applyAlignment="1">
      <alignment vertical="center"/>
    </xf>
    <xf numFmtId="4" fontId="9" fillId="35" borderId="491" xfId="0" applyNumberFormat="1" applyFont="1" applyFill="1" applyBorder="1" applyAlignment="1">
      <alignment horizontal="center" vertical="center" wrapText="1"/>
    </xf>
    <xf numFmtId="4" fontId="9" fillId="35" borderId="493" xfId="0" applyNumberFormat="1" applyFont="1" applyFill="1" applyBorder="1" applyAlignment="1">
      <alignment horizontal="center" vertical="center" wrapText="1"/>
    </xf>
    <xf numFmtId="0" fontId="9" fillId="35" borderId="491" xfId="0" applyFont="1" applyFill="1" applyBorder="1" applyAlignment="1">
      <alignment horizontal="center" vertical="center" wrapText="1"/>
    </xf>
    <xf numFmtId="0" fontId="9" fillId="35" borderId="493" xfId="0" applyFont="1" applyFill="1" applyBorder="1" applyAlignment="1">
      <alignment horizontal="center" vertical="center" wrapText="1"/>
    </xf>
    <xf numFmtId="0" fontId="9" fillId="35" borderId="490" xfId="0" applyFont="1" applyFill="1" applyBorder="1" applyAlignment="1">
      <alignment horizontal="center" vertical="center" wrapText="1"/>
    </xf>
    <xf numFmtId="4" fontId="9" fillId="35" borderId="517" xfId="0" applyNumberFormat="1" applyFont="1" applyFill="1" applyBorder="1" applyAlignment="1">
      <alignment horizontal="center" vertical="center" wrapText="1"/>
    </xf>
    <xf numFmtId="4" fontId="9" fillId="35" borderId="492" xfId="0" applyNumberFormat="1" applyFont="1" applyFill="1" applyBorder="1" applyAlignment="1">
      <alignment horizontal="center" vertical="center" wrapText="1"/>
    </xf>
    <xf numFmtId="0" fontId="9" fillId="35" borderId="492" xfId="0" applyFont="1" applyFill="1" applyBorder="1" applyAlignment="1">
      <alignment horizontal="center" vertical="center" wrapText="1"/>
    </xf>
    <xf numFmtId="4" fontId="4" fillId="0" borderId="519" xfId="52" applyNumberFormat="1" applyFill="1" applyBorder="1" applyAlignment="1">
      <alignment vertical="center"/>
    </xf>
    <xf numFmtId="4" fontId="4" fillId="0" borderId="515" xfId="52" applyNumberFormat="1" applyFill="1" applyBorder="1" applyAlignment="1">
      <alignment vertical="center"/>
    </xf>
    <xf numFmtId="4" fontId="4" fillId="0" borderId="509" xfId="52" applyNumberFormat="1" applyFill="1" applyBorder="1" applyAlignment="1">
      <alignment vertical="center"/>
    </xf>
    <xf numFmtId="0" fontId="0" fillId="0" borderId="488" xfId="0" applyFont="1" applyFill="1" applyBorder="1" applyAlignment="1">
      <alignment horizontal="center" vertical="center"/>
    </xf>
    <xf numFmtId="0" fontId="0" fillId="0" borderId="510" xfId="0" applyFont="1" applyFill="1" applyBorder="1" applyAlignment="1">
      <alignment horizontal="center" vertical="center"/>
    </xf>
    <xf numFmtId="0" fontId="0" fillId="0" borderId="506" xfId="0" applyFont="1" applyFill="1" applyBorder="1" applyAlignment="1">
      <alignment horizontal="center" vertical="center"/>
    </xf>
    <xf numFmtId="3" fontId="26" fillId="0" borderId="0" xfId="53" applyNumberFormat="1" applyFont="1" applyFill="1" applyAlignment="1">
      <alignment vertical="center"/>
    </xf>
    <xf numFmtId="1" fontId="0" fillId="0" borderId="520" xfId="0" applyNumberFormat="1" applyFont="1" applyFill="1" applyBorder="1" applyAlignment="1">
      <alignment horizontal="center" vertical="center" wrapText="1"/>
    </xf>
    <xf numFmtId="0" fontId="0" fillId="0" borderId="488" xfId="0" applyFill="1" applyBorder="1" applyAlignment="1">
      <alignment horizontal="left" vertical="center"/>
    </xf>
    <xf numFmtId="0" fontId="0" fillId="0" borderId="489" xfId="0" applyFont="1" applyFill="1" applyBorder="1" applyAlignment="1">
      <alignment horizontal="center" vertical="center"/>
    </xf>
    <xf numFmtId="166" fontId="101" fillId="0" borderId="482" xfId="107" applyNumberFormat="1" applyFont="1" applyFill="1" applyBorder="1" applyAlignment="1">
      <alignment horizontal="center" vertical="center"/>
    </xf>
    <xf numFmtId="1" fontId="0" fillId="0" borderId="514" xfId="0" applyNumberFormat="1" applyFont="1" applyFill="1" applyBorder="1" applyAlignment="1">
      <alignment horizontal="center" vertical="center" wrapText="1"/>
    </xf>
    <xf numFmtId="0" fontId="0" fillId="0" borderId="516" xfId="0" applyFont="1" applyFill="1" applyBorder="1" applyAlignment="1">
      <alignment horizontal="center" vertical="center"/>
    </xf>
    <xf numFmtId="0" fontId="0" fillId="0" borderId="518" xfId="0" applyFont="1" applyFill="1" applyBorder="1" applyAlignment="1">
      <alignment horizontal="center" vertical="center"/>
    </xf>
    <xf numFmtId="1" fontId="0" fillId="0" borderId="491" xfId="0" applyNumberFormat="1" applyFont="1" applyFill="1" applyBorder="1" applyAlignment="1">
      <alignment horizontal="center" vertical="center" wrapText="1"/>
    </xf>
    <xf numFmtId="0" fontId="0" fillId="0" borderId="517" xfId="0" applyFill="1" applyBorder="1" applyAlignment="1">
      <alignment horizontal="left" vertical="center"/>
    </xf>
    <xf numFmtId="0" fontId="0" fillId="0" borderId="492" xfId="0" applyFont="1" applyFill="1" applyBorder="1" applyAlignment="1">
      <alignment horizontal="center" vertical="center"/>
    </xf>
    <xf numFmtId="166" fontId="101" fillId="0" borderId="521" xfId="107" applyNumberFormat="1" applyFont="1" applyFill="1" applyBorder="1" applyAlignment="1">
      <alignment horizontal="center" vertical="center"/>
    </xf>
    <xf numFmtId="166" fontId="222" fillId="0" borderId="515" xfId="108" applyFont="1" applyFill="1" applyBorder="1" applyAlignment="1">
      <alignment horizontal="center" vertical="center"/>
    </xf>
    <xf numFmtId="166" fontId="222" fillId="0" borderId="509" xfId="108" applyFont="1" applyFill="1" applyBorder="1" applyAlignment="1">
      <alignment horizontal="center" vertical="center"/>
    </xf>
    <xf numFmtId="166" fontId="222" fillId="0" borderId="519" xfId="108" applyFont="1" applyFill="1" applyBorder="1" applyAlignment="1">
      <alignment horizontal="center" vertical="center"/>
    </xf>
    <xf numFmtId="2" fontId="111" fillId="0" borderId="0" xfId="0" applyNumberFormat="1" applyFont="1"/>
    <xf numFmtId="2" fontId="0" fillId="0" borderId="211" xfId="0" applyNumberFormat="1" applyFill="1" applyBorder="1" applyAlignment="1">
      <alignment horizontal="center" vertical="center"/>
    </xf>
    <xf numFmtId="166" fontId="101" fillId="0" borderId="488" xfId="107" applyNumberFormat="1" applyFont="1" applyFill="1" applyBorder="1" applyAlignment="1">
      <alignment horizontal="center" vertical="center"/>
    </xf>
    <xf numFmtId="166" fontId="101" fillId="0" borderId="510" xfId="107" applyNumberFormat="1" applyFont="1" applyFill="1" applyBorder="1" applyAlignment="1">
      <alignment horizontal="center" vertical="center"/>
    </xf>
    <xf numFmtId="166" fontId="101" fillId="0" borderId="506" xfId="107" applyNumberFormat="1" applyFont="1" applyFill="1" applyBorder="1" applyAlignment="1">
      <alignment horizontal="center" vertical="center"/>
    </xf>
    <xf numFmtId="0" fontId="0" fillId="0" borderId="432" xfId="0" applyFont="1" applyFill="1" applyBorder="1"/>
    <xf numFmtId="44" fontId="157" fillId="0" borderId="432" xfId="175" applyFont="1" applyFill="1" applyBorder="1" applyAlignment="1">
      <alignment horizontal="center" vertical="center"/>
    </xf>
    <xf numFmtId="0" fontId="0" fillId="0" borderId="523" xfId="0" applyFont="1" applyFill="1" applyBorder="1"/>
    <xf numFmtId="44" fontId="157" fillId="0" borderId="523" xfId="175" applyFont="1" applyFill="1" applyBorder="1" applyAlignment="1">
      <alignment horizontal="center" vertical="center"/>
    </xf>
    <xf numFmtId="0" fontId="0" fillId="0" borderId="524" xfId="0" applyFont="1" applyFill="1" applyBorder="1"/>
    <xf numFmtId="44" fontId="157" fillId="0" borderId="524" xfId="175" applyFont="1" applyFill="1" applyBorder="1" applyAlignment="1">
      <alignment horizontal="center" vertical="center"/>
    </xf>
    <xf numFmtId="0" fontId="0" fillId="0" borderId="488" xfId="0" applyFont="1" applyFill="1" applyBorder="1"/>
    <xf numFmtId="44" fontId="157" fillId="0" borderId="488" xfId="175" applyFont="1" applyFill="1" applyBorder="1" applyAlignment="1">
      <alignment horizontal="center" vertical="center"/>
    </xf>
    <xf numFmtId="0" fontId="82" fillId="0" borderId="432" xfId="0" applyFont="1" applyFill="1" applyBorder="1"/>
    <xf numFmtId="0" fontId="82" fillId="0" borderId="523" xfId="0" applyFont="1" applyFill="1" applyBorder="1"/>
    <xf numFmtId="0" fontId="82" fillId="0" borderId="524" xfId="0" applyFont="1" applyFill="1" applyBorder="1"/>
    <xf numFmtId="0" fontId="82" fillId="0" borderId="488" xfId="0" applyFont="1" applyFill="1" applyBorder="1"/>
    <xf numFmtId="0" fontId="0" fillId="0" borderId="510" xfId="0" applyFill="1" applyBorder="1" applyAlignment="1">
      <alignment horizontal="center"/>
    </xf>
    <xf numFmtId="0" fontId="0" fillId="0" borderId="496" xfId="0" applyBorder="1" applyAlignment="1">
      <alignment horizontal="center" vertical="center"/>
    </xf>
    <xf numFmtId="4" fontId="101" fillId="0" borderId="455" xfId="107" applyNumberFormat="1" applyFont="1" applyFill="1" applyBorder="1" applyAlignment="1">
      <alignment horizontal="center" vertical="center"/>
    </xf>
    <xf numFmtId="0" fontId="0" fillId="0" borderId="520" xfId="0" applyFill="1" applyBorder="1" applyAlignment="1">
      <alignment horizontal="center" vertical="center"/>
    </xf>
    <xf numFmtId="0" fontId="0" fillId="0" borderId="514" xfId="0" applyFill="1" applyBorder="1" applyAlignment="1">
      <alignment horizontal="center" vertical="center"/>
    </xf>
    <xf numFmtId="0" fontId="0" fillId="0" borderId="505" xfId="0" applyFill="1" applyBorder="1" applyAlignment="1">
      <alignment horizontal="center" vertical="center"/>
    </xf>
    <xf numFmtId="4" fontId="101" fillId="0" borderId="523" xfId="107" applyNumberFormat="1" applyFont="1" applyFill="1" applyBorder="1" applyAlignment="1">
      <alignment horizontal="center" vertical="center"/>
    </xf>
    <xf numFmtId="2" fontId="0" fillId="0" borderId="467" xfId="0" applyNumberFormat="1" applyFill="1" applyBorder="1" applyAlignment="1">
      <alignment horizontal="center" wrapText="1"/>
    </xf>
    <xf numFmtId="2" fontId="82" fillId="0" borderId="455" xfId="0" applyNumberFormat="1" applyFont="1" applyFill="1" applyBorder="1" applyAlignment="1">
      <alignment horizontal="center" wrapText="1"/>
    </xf>
    <xf numFmtId="178" fontId="0" fillId="0" borderId="523" xfId="175" applyNumberFormat="1" applyFont="1" applyFill="1" applyBorder="1" applyAlignment="1">
      <alignment horizontal="center" vertical="center"/>
    </xf>
    <xf numFmtId="178" fontId="0" fillId="0" borderId="524" xfId="175" applyNumberFormat="1" applyFont="1" applyFill="1" applyBorder="1" applyAlignment="1">
      <alignment horizontal="center" vertical="center"/>
    </xf>
    <xf numFmtId="178" fontId="0" fillId="0" borderId="488" xfId="175" applyNumberFormat="1" applyFont="1" applyFill="1" applyBorder="1" applyAlignment="1">
      <alignment horizontal="center" vertical="center"/>
    </xf>
    <xf numFmtId="178" fontId="0" fillId="0" borderId="432" xfId="175" applyNumberFormat="1" applyFont="1" applyFill="1" applyBorder="1" applyAlignment="1">
      <alignment horizontal="center" vertical="center"/>
    </xf>
    <xf numFmtId="178" fontId="0" fillId="0" borderId="496" xfId="175" applyNumberFormat="1" applyFont="1" applyFill="1" applyBorder="1" applyAlignment="1">
      <alignment horizontal="center" vertical="center"/>
    </xf>
    <xf numFmtId="0" fontId="77" fillId="0" borderId="0" xfId="24710" applyBorder="1" applyAlignment="1">
      <alignment horizontal="center" vertical="center"/>
    </xf>
    <xf numFmtId="0" fontId="77" fillId="0" borderId="0" xfId="24710" applyAlignment="1">
      <alignment horizontal="center" vertical="center"/>
    </xf>
    <xf numFmtId="0" fontId="77" fillId="0" borderId="0" xfId="24710" applyFill="1" applyAlignment="1">
      <alignment horizontal="center" vertical="center"/>
    </xf>
    <xf numFmtId="4" fontId="77" fillId="0" borderId="455" xfId="24710" applyNumberFormat="1" applyFill="1" applyBorder="1" applyAlignment="1">
      <alignment horizontal="center" vertical="center"/>
    </xf>
    <xf numFmtId="4" fontId="77" fillId="0" borderId="496" xfId="24710" applyNumberFormat="1" applyFill="1" applyBorder="1" applyAlignment="1">
      <alignment horizontal="center" vertical="center"/>
    </xf>
    <xf numFmtId="2" fontId="126" fillId="0" borderId="455" xfId="0" applyNumberFormat="1" applyFont="1" applyFill="1" applyBorder="1" applyAlignment="1">
      <alignment horizontal="center" vertical="center" wrapText="1"/>
    </xf>
    <xf numFmtId="4" fontId="217" fillId="0" borderId="455" xfId="0" applyNumberFormat="1" applyFont="1" applyFill="1" applyBorder="1" applyAlignment="1">
      <alignment horizontal="center" vertical="center" wrapText="1"/>
    </xf>
    <xf numFmtId="4" fontId="0" fillId="0" borderId="480" xfId="0" applyNumberFormat="1" applyFont="1" applyFill="1" applyBorder="1" applyAlignment="1">
      <alignment horizontal="center" vertical="center" wrapText="1"/>
    </xf>
    <xf numFmtId="4" fontId="0" fillId="0" borderId="455" xfId="0" applyNumberFormat="1" applyFont="1" applyFill="1" applyBorder="1" applyAlignment="1">
      <alignment horizontal="center" vertical="center" wrapText="1"/>
    </xf>
    <xf numFmtId="196" fontId="20" fillId="0" borderId="455" xfId="0" applyNumberFormat="1" applyFont="1" applyFill="1" applyBorder="1" applyAlignment="1" applyProtection="1">
      <alignment horizontal="right" vertical="center" wrapText="1"/>
    </xf>
    <xf numFmtId="4" fontId="19" fillId="0" borderId="488" xfId="0" applyNumberFormat="1" applyFont="1" applyFill="1" applyBorder="1" applyAlignment="1">
      <alignment horizontal="center" vertical="center" wrapText="1"/>
    </xf>
    <xf numFmtId="4" fontId="19" fillId="0" borderId="510" xfId="0" applyNumberFormat="1" applyFont="1" applyFill="1" applyBorder="1" applyAlignment="1">
      <alignment horizontal="center" vertical="center" wrapText="1"/>
    </xf>
    <xf numFmtId="4" fontId="19" fillId="0" borderId="506" xfId="0" applyNumberFormat="1" applyFont="1" applyFill="1" applyBorder="1" applyAlignment="1">
      <alignment horizontal="center" vertical="center" wrapText="1"/>
    </xf>
    <xf numFmtId="1" fontId="82" fillId="0" borderId="520" xfId="0" applyNumberFormat="1" applyFont="1" applyFill="1" applyBorder="1" applyAlignment="1">
      <alignment horizontal="center"/>
    </xf>
    <xf numFmtId="1" fontId="82" fillId="0" borderId="514" xfId="0" applyNumberFormat="1" applyFont="1" applyFill="1" applyBorder="1" applyAlignment="1">
      <alignment horizontal="center"/>
    </xf>
    <xf numFmtId="1" fontId="82" fillId="0" borderId="505" xfId="0" applyNumberFormat="1" applyFont="1" applyFill="1" applyBorder="1" applyAlignment="1">
      <alignment horizontal="center"/>
    </xf>
    <xf numFmtId="1" fontId="0" fillId="0" borderId="520" xfId="0" applyNumberFormat="1" applyFont="1" applyFill="1" applyBorder="1" applyAlignment="1">
      <alignment horizontal="center" vertical="center"/>
    </xf>
    <xf numFmtId="0" fontId="83" fillId="0" borderId="488" xfId="0" applyFont="1" applyFill="1" applyBorder="1" applyAlignment="1">
      <alignment horizontal="center"/>
    </xf>
    <xf numFmtId="49" fontId="0" fillId="0" borderId="488" xfId="0" applyNumberFormat="1" applyFont="1" applyFill="1" applyBorder="1" applyAlignment="1">
      <alignment horizontal="center" vertical="center"/>
    </xf>
    <xf numFmtId="49" fontId="0" fillId="0" borderId="489" xfId="0" applyNumberFormat="1" applyFont="1" applyFill="1" applyBorder="1" applyAlignment="1">
      <alignment horizontal="center" vertical="center"/>
    </xf>
    <xf numFmtId="1" fontId="0" fillId="0" borderId="514" xfId="0" applyNumberFormat="1" applyFont="1" applyFill="1" applyBorder="1" applyAlignment="1">
      <alignment horizontal="center" vertical="center"/>
    </xf>
    <xf numFmtId="0" fontId="83" fillId="0" borderId="510" xfId="0" applyFont="1" applyFill="1" applyBorder="1" applyAlignment="1">
      <alignment horizontal="center"/>
    </xf>
    <xf numFmtId="49" fontId="0" fillId="0" borderId="510" xfId="0" applyNumberFormat="1" applyFont="1" applyFill="1" applyBorder="1" applyAlignment="1">
      <alignment horizontal="center" vertical="center"/>
    </xf>
    <xf numFmtId="49" fontId="0" fillId="0" borderId="516" xfId="0" applyNumberFormat="1" applyFont="1" applyFill="1" applyBorder="1" applyAlignment="1">
      <alignment horizontal="center" vertical="center"/>
    </xf>
    <xf numFmtId="1" fontId="0" fillId="0" borderId="505" xfId="0" applyNumberFormat="1" applyFont="1" applyFill="1" applyBorder="1" applyAlignment="1">
      <alignment horizontal="center" vertical="center"/>
    </xf>
    <xf numFmtId="0" fontId="83" fillId="0" borderId="506" xfId="0" applyFont="1" applyFill="1" applyBorder="1" applyAlignment="1">
      <alignment horizontal="center"/>
    </xf>
    <xf numFmtId="49" fontId="0" fillId="0" borderId="506" xfId="0" applyNumberFormat="1" applyFont="1" applyFill="1" applyBorder="1" applyAlignment="1">
      <alignment horizontal="center" vertical="center"/>
    </xf>
    <xf numFmtId="49" fontId="0" fillId="0" borderId="518" xfId="0" applyNumberFormat="1" applyFont="1" applyFill="1" applyBorder="1" applyAlignment="1">
      <alignment horizontal="center" vertical="center"/>
    </xf>
    <xf numFmtId="4" fontId="4" fillId="0" borderId="488" xfId="52" applyNumberFormat="1" applyFill="1" applyBorder="1" applyAlignment="1">
      <alignment horizontal="center" vertical="center"/>
    </xf>
    <xf numFmtId="4" fontId="4" fillId="0" borderId="506" xfId="52" applyNumberFormat="1" applyFill="1" applyBorder="1" applyAlignment="1">
      <alignment horizontal="center" vertical="center"/>
    </xf>
    <xf numFmtId="3" fontId="0" fillId="0" borderId="488" xfId="0" applyNumberFormat="1" applyFont="1" applyFill="1" applyBorder="1" applyAlignment="1">
      <alignment horizontal="center"/>
    </xf>
    <xf numFmtId="2" fontId="102" fillId="0" borderId="488" xfId="0" applyNumberFormat="1" applyFont="1" applyFill="1" applyBorder="1" applyAlignment="1">
      <alignment horizontal="center" vertical="center"/>
    </xf>
    <xf numFmtId="3" fontId="0" fillId="0" borderId="510" xfId="0" applyNumberFormat="1" applyFont="1" applyFill="1" applyBorder="1" applyAlignment="1">
      <alignment horizontal="center"/>
    </xf>
    <xf numFmtId="2" fontId="102" fillId="0" borderId="510" xfId="0" applyNumberFormat="1" applyFont="1" applyFill="1" applyBorder="1" applyAlignment="1">
      <alignment horizontal="center" vertical="center"/>
    </xf>
    <xf numFmtId="3" fontId="0" fillId="0" borderId="506" xfId="0" applyNumberFormat="1" applyFont="1" applyFill="1" applyBorder="1" applyAlignment="1">
      <alignment horizontal="center"/>
    </xf>
    <xf numFmtId="2" fontId="102" fillId="0" borderId="506" xfId="0" applyNumberFormat="1" applyFont="1" applyFill="1" applyBorder="1" applyAlignment="1">
      <alignment horizontal="center" vertical="center"/>
    </xf>
    <xf numFmtId="0" fontId="82" fillId="0" borderId="488" xfId="0" applyFont="1" applyFill="1" applyBorder="1" applyAlignment="1">
      <alignment horizontal="center"/>
    </xf>
    <xf numFmtId="0" fontId="82" fillId="0" borderId="488" xfId="0" applyFont="1" applyFill="1" applyBorder="1" applyAlignment="1">
      <alignment horizontal="center" vertical="center" wrapText="1"/>
    </xf>
    <xf numFmtId="0" fontId="82" fillId="0" borderId="510" xfId="0" applyFont="1" applyFill="1" applyBorder="1" applyAlignment="1">
      <alignment horizontal="center" vertical="center" wrapText="1"/>
    </xf>
    <xf numFmtId="0" fontId="0" fillId="0" borderId="506" xfId="0" applyFill="1" applyBorder="1" applyAlignment="1">
      <alignment horizontal="center"/>
    </xf>
    <xf numFmtId="0" fontId="82" fillId="0" borderId="506" xfId="0" applyFont="1" applyFill="1" applyBorder="1" applyAlignment="1">
      <alignment horizontal="center" vertical="center" wrapText="1"/>
    </xf>
    <xf numFmtId="1" fontId="0" fillId="0" borderId="520" xfId="0" applyNumberFormat="1" applyFont="1" applyFill="1" applyBorder="1" applyAlignment="1">
      <alignment horizontal="center"/>
    </xf>
    <xf numFmtId="2" fontId="102" fillId="0" borderId="519" xfId="0" applyNumberFormat="1" applyFont="1" applyFill="1" applyBorder="1" applyAlignment="1">
      <alignment horizontal="center" vertical="center"/>
    </xf>
    <xf numFmtId="1" fontId="0" fillId="0" borderId="514" xfId="0" applyNumberFormat="1" applyFont="1" applyFill="1" applyBorder="1" applyAlignment="1">
      <alignment horizontal="center"/>
    </xf>
    <xf numFmtId="2" fontId="102" fillId="0" borderId="515" xfId="0" applyNumberFormat="1" applyFont="1" applyFill="1" applyBorder="1" applyAlignment="1">
      <alignment horizontal="center" vertical="center"/>
    </xf>
    <xf numFmtId="1" fontId="0" fillId="0" borderId="505" xfId="0" applyNumberFormat="1" applyFont="1" applyFill="1" applyBorder="1" applyAlignment="1">
      <alignment horizontal="center"/>
    </xf>
    <xf numFmtId="2" fontId="102" fillId="0" borderId="509" xfId="0" applyNumberFormat="1" applyFont="1" applyFill="1" applyBorder="1" applyAlignment="1">
      <alignment horizontal="center" vertical="center"/>
    </xf>
    <xf numFmtId="0" fontId="0" fillId="0" borderId="488" xfId="0" applyFill="1" applyBorder="1" applyAlignment="1">
      <alignment horizontal="center"/>
    </xf>
    <xf numFmtId="3" fontId="26" fillId="0" borderId="420" xfId="53" applyNumberFormat="1" applyFont="1" applyFill="1" applyBorder="1" applyAlignment="1">
      <alignment horizontal="center" vertical="center"/>
    </xf>
    <xf numFmtId="4" fontId="101" fillId="0" borderId="438" xfId="107" applyNumberFormat="1" applyFont="1" applyFill="1" applyBorder="1" applyAlignment="1">
      <alignment horizontal="center" vertical="center"/>
    </xf>
    <xf numFmtId="166" fontId="101" fillId="0" borderId="517" xfId="107" applyNumberFormat="1" applyFont="1" applyFill="1" applyBorder="1" applyAlignment="1">
      <alignment horizontal="center" vertical="center"/>
    </xf>
    <xf numFmtId="2" fontId="111" fillId="0" borderId="455" xfId="0" applyNumberFormat="1" applyFont="1" applyFill="1" applyBorder="1" applyAlignment="1">
      <alignment horizontal="center" vertical="center"/>
    </xf>
    <xf numFmtId="0" fontId="27" fillId="26" borderId="517" xfId="0" applyFont="1" applyFill="1" applyBorder="1" applyAlignment="1">
      <alignment horizontal="center" vertical="center"/>
    </xf>
    <xf numFmtId="2" fontId="27" fillId="27" borderId="517" xfId="0" applyNumberFormat="1" applyFont="1" applyFill="1" applyBorder="1" applyAlignment="1">
      <alignment horizontal="center" vertical="center"/>
    </xf>
    <xf numFmtId="0" fontId="222" fillId="0" borderId="0" xfId="156" applyFont="1" applyFill="1" applyBorder="1" applyAlignment="1">
      <alignment horizontal="left"/>
    </xf>
    <xf numFmtId="0" fontId="222" fillId="0" borderId="0" xfId="52" applyFont="1" applyFill="1" applyBorder="1" applyAlignment="1">
      <alignment horizontal="center"/>
    </xf>
    <xf numFmtId="0" fontId="16" fillId="35" borderId="505" xfId="52" applyFont="1" applyFill="1" applyBorder="1" applyAlignment="1">
      <alignment horizontal="center" vertical="center" wrapText="1"/>
    </xf>
    <xf numFmtId="0" fontId="121" fillId="35" borderId="524" xfId="52" applyFont="1" applyFill="1" applyBorder="1" applyAlignment="1">
      <alignment horizontal="center" vertical="center" wrapText="1"/>
    </xf>
    <xf numFmtId="2" fontId="121" fillId="35" borderId="509" xfId="66" applyNumberFormat="1" applyFont="1" applyFill="1" applyBorder="1" applyAlignment="1">
      <alignment horizontal="center" vertical="center" wrapText="1"/>
    </xf>
    <xf numFmtId="166" fontId="222" fillId="0" borderId="530" xfId="108" applyFont="1" applyFill="1" applyBorder="1" applyAlignment="1">
      <alignment horizontal="center" vertical="center"/>
    </xf>
    <xf numFmtId="0" fontId="221" fillId="32" borderId="526" xfId="0" applyFont="1" applyFill="1" applyBorder="1" applyAlignment="1"/>
    <xf numFmtId="0" fontId="221" fillId="32" borderId="514" xfId="0" applyFont="1" applyFill="1" applyBorder="1" applyAlignment="1"/>
    <xf numFmtId="0" fontId="221" fillId="0" borderId="525" xfId="0" applyFont="1" applyFill="1" applyBorder="1"/>
    <xf numFmtId="0" fontId="221" fillId="0" borderId="503" xfId="0" applyFont="1" applyFill="1" applyBorder="1"/>
    <xf numFmtId="0" fontId="222" fillId="0" borderId="523" xfId="52" applyFont="1" applyFill="1" applyBorder="1" applyAlignment="1">
      <alignment horizontal="center"/>
    </xf>
    <xf numFmtId="0" fontId="222" fillId="0" borderId="516" xfId="52" applyFont="1" applyFill="1" applyBorder="1" applyAlignment="1">
      <alignment horizontal="center"/>
    </xf>
    <xf numFmtId="0" fontId="221" fillId="0" borderId="529" xfId="0" applyFont="1" applyFill="1" applyBorder="1"/>
    <xf numFmtId="0" fontId="222" fillId="0" borderId="524" xfId="52" applyFont="1" applyFill="1" applyBorder="1" applyAlignment="1">
      <alignment horizontal="center"/>
    </xf>
    <xf numFmtId="0" fontId="222" fillId="0" borderId="518" xfId="52" applyFont="1" applyFill="1" applyBorder="1" applyAlignment="1">
      <alignment horizontal="center"/>
    </xf>
    <xf numFmtId="4" fontId="86" fillId="0" borderId="0" xfId="0" applyNumberFormat="1" applyFont="1" applyFill="1" applyBorder="1"/>
    <xf numFmtId="0" fontId="86" fillId="0" borderId="0" xfId="0" applyFont="1" applyFill="1" applyBorder="1"/>
    <xf numFmtId="0" fontId="221" fillId="0" borderId="525" xfId="0" applyNumberFormat="1" applyFont="1" applyFill="1" applyBorder="1" applyAlignment="1">
      <alignment horizontal="left"/>
    </xf>
    <xf numFmtId="166" fontId="222" fillId="0" borderId="336" xfId="108" applyFont="1" applyFill="1" applyBorder="1" applyAlignment="1">
      <alignment horizontal="center" vertical="center"/>
    </xf>
    <xf numFmtId="0" fontId="221" fillId="0" borderId="528" xfId="0" applyNumberFormat="1" applyFont="1" applyFill="1" applyBorder="1" applyAlignment="1">
      <alignment horizontal="left"/>
    </xf>
    <xf numFmtId="166" fontId="222" fillId="0" borderId="523" xfId="108" applyFont="1" applyFill="1" applyBorder="1" applyAlignment="1">
      <alignment horizontal="center" vertical="center"/>
    </xf>
    <xf numFmtId="0" fontId="221" fillId="0" borderId="503" xfId="0" applyNumberFormat="1" applyFont="1" applyFill="1" applyBorder="1" applyAlignment="1">
      <alignment horizontal="left"/>
    </xf>
    <xf numFmtId="0" fontId="221" fillId="0" borderId="529" xfId="0" applyNumberFormat="1" applyFont="1" applyFill="1" applyBorder="1" applyAlignment="1">
      <alignment horizontal="left"/>
    </xf>
    <xf numFmtId="166" fontId="222" fillId="0" borderId="524" xfId="108" applyFont="1" applyFill="1" applyBorder="1" applyAlignment="1">
      <alignment horizontal="center" vertical="center"/>
    </xf>
    <xf numFmtId="0" fontId="221" fillId="0" borderId="336" xfId="0" applyFont="1" applyFill="1" applyBorder="1"/>
    <xf numFmtId="0" fontId="221" fillId="0" borderId="523" xfId="0" applyFont="1" applyFill="1" applyBorder="1"/>
    <xf numFmtId="0" fontId="221" fillId="0" borderId="524" xfId="0" applyFont="1" applyFill="1" applyBorder="1"/>
    <xf numFmtId="0" fontId="221" fillId="0" borderId="527" xfId="0" applyFont="1" applyFill="1" applyBorder="1"/>
    <xf numFmtId="0" fontId="222" fillId="0" borderId="527" xfId="52" applyFont="1" applyFill="1" applyBorder="1" applyAlignment="1">
      <alignment horizontal="center"/>
    </xf>
    <xf numFmtId="4" fontId="101" fillId="0" borderId="433" xfId="107" applyNumberFormat="1" applyFont="1" applyFill="1" applyBorder="1" applyAlignment="1">
      <alignment horizontal="center" vertical="center"/>
    </xf>
    <xf numFmtId="4" fontId="101" fillId="0" borderId="455" xfId="107" applyNumberFormat="1" applyFont="1" applyFill="1" applyBorder="1" applyAlignment="1">
      <alignment horizontal="center" vertical="center"/>
    </xf>
    <xf numFmtId="0" fontId="83" fillId="0" borderId="441" xfId="0" applyFont="1" applyFill="1" applyBorder="1"/>
    <xf numFmtId="3" fontId="26" fillId="0" borderId="449" xfId="53" applyNumberFormat="1" applyFont="1" applyFill="1" applyBorder="1" applyAlignment="1">
      <alignment horizontal="center" vertical="center"/>
    </xf>
    <xf numFmtId="0" fontId="121" fillId="35" borderId="538" xfId="52" applyFont="1" applyFill="1" applyBorder="1" applyAlignment="1">
      <alignment horizontal="center" vertical="center" wrapText="1"/>
    </xf>
    <xf numFmtId="0" fontId="222" fillId="0" borderId="537" xfId="52" applyFont="1" applyFill="1" applyBorder="1" applyAlignment="1">
      <alignment horizontal="center"/>
    </xf>
    <xf numFmtId="0" fontId="222" fillId="0" borderId="440" xfId="52" applyFont="1" applyFill="1" applyBorder="1" applyAlignment="1">
      <alignment horizontal="center"/>
    </xf>
    <xf numFmtId="0" fontId="222" fillId="0" borderId="539" xfId="52" applyFont="1" applyFill="1" applyBorder="1" applyAlignment="1">
      <alignment horizontal="center"/>
    </xf>
    <xf numFmtId="2" fontId="121" fillId="35" borderId="538" xfId="66" applyNumberFormat="1" applyFont="1" applyFill="1" applyBorder="1" applyAlignment="1">
      <alignment horizontal="center" vertical="center" wrapText="1"/>
    </xf>
    <xf numFmtId="0" fontId="222" fillId="0" borderId="441" xfId="156" applyFont="1" applyFill="1" applyBorder="1" applyAlignment="1">
      <alignment horizontal="left"/>
    </xf>
    <xf numFmtId="0" fontId="221" fillId="0" borderId="441" xfId="0" applyFont="1" applyFill="1" applyBorder="1"/>
    <xf numFmtId="166" fontId="222" fillId="0" borderId="441" xfId="108" applyFont="1" applyFill="1" applyBorder="1" applyAlignment="1">
      <alignment horizontal="center" vertical="center"/>
    </xf>
    <xf numFmtId="0" fontId="82" fillId="0" borderId="460" xfId="169" applyFont="1" applyFill="1" applyBorder="1" applyAlignment="1">
      <alignment vertical="center"/>
    </xf>
    <xf numFmtId="0" fontId="82" fillId="0" borderId="457" xfId="169" applyFont="1" applyFill="1" applyBorder="1" applyAlignment="1">
      <alignment vertical="center"/>
    </xf>
    <xf numFmtId="0" fontId="82" fillId="0" borderId="467" xfId="169" applyFont="1" applyFill="1" applyBorder="1" applyAlignment="1">
      <alignment vertical="center"/>
    </xf>
    <xf numFmtId="0" fontId="47" fillId="0" borderId="0" xfId="0" applyFont="1" applyFill="1" applyAlignment="1">
      <alignment wrapText="1"/>
    </xf>
    <xf numFmtId="0" fontId="11" fillId="32" borderId="542" xfId="0" applyFont="1" applyFill="1" applyBorder="1" applyAlignment="1">
      <alignment horizontal="center" vertical="center"/>
    </xf>
    <xf numFmtId="2" fontId="11" fillId="32" borderId="542" xfId="0" applyNumberFormat="1" applyFont="1" applyFill="1" applyBorder="1" applyAlignment="1">
      <alignment horizontal="center" vertical="center"/>
    </xf>
    <xf numFmtId="10" fontId="3" fillId="35" borderId="542" xfId="0" applyNumberFormat="1" applyFont="1" applyFill="1" applyBorder="1" applyAlignment="1">
      <alignment horizontal="center" vertical="center" wrapText="1"/>
    </xf>
    <xf numFmtId="0" fontId="3" fillId="35" borderId="542" xfId="0" applyFont="1" applyFill="1" applyBorder="1" applyAlignment="1">
      <alignment horizontal="center" vertical="center" wrapText="1"/>
    </xf>
    <xf numFmtId="4" fontId="98" fillId="35" borderId="542" xfId="107" applyNumberFormat="1" applyFont="1" applyFill="1" applyBorder="1" applyAlignment="1">
      <alignment horizontal="center" vertical="center" wrapText="1"/>
    </xf>
    <xf numFmtId="166" fontId="98" fillId="35" borderId="542" xfId="107" applyNumberFormat="1" applyFont="1" applyFill="1" applyBorder="1" applyAlignment="1">
      <alignment horizontal="center" vertical="center" wrapText="1"/>
    </xf>
    <xf numFmtId="0" fontId="0" fillId="0" borderId="542" xfId="0" applyFill="1" applyBorder="1" applyAlignment="1">
      <alignment vertical="center"/>
    </xf>
    <xf numFmtId="0" fontId="26" fillId="0" borderId="542" xfId="53" applyFont="1" applyFill="1" applyBorder="1" applyAlignment="1">
      <alignment vertical="center" wrapText="1"/>
    </xf>
    <xf numFmtId="49" fontId="0" fillId="0" borderId="542" xfId="0" applyNumberFormat="1" applyFill="1" applyBorder="1" applyAlignment="1">
      <alignment horizontal="center" vertical="center"/>
    </xf>
    <xf numFmtId="166" fontId="101" fillId="0" borderId="542" xfId="107" applyNumberFormat="1" applyFont="1" applyFill="1" applyBorder="1" applyAlignment="1">
      <alignment horizontal="center" vertical="center"/>
    </xf>
    <xf numFmtId="43" fontId="101" fillId="0" borderId="542" xfId="107" applyNumberFormat="1" applyFont="1" applyFill="1" applyBorder="1" applyAlignment="1">
      <alignment horizontal="center" vertical="center"/>
    </xf>
    <xf numFmtId="0" fontId="26" fillId="0" borderId="542" xfId="0" applyNumberFormat="1" applyFont="1" applyFill="1" applyBorder="1" applyAlignment="1" applyProtection="1">
      <alignment vertical="center" wrapText="1"/>
    </xf>
    <xf numFmtId="0" fontId="0" fillId="32" borderId="542" xfId="0" applyFill="1" applyBorder="1" applyAlignment="1">
      <alignment vertical="center"/>
    </xf>
    <xf numFmtId="0" fontId="26" fillId="32" borderId="542" xfId="53" applyFont="1" applyFill="1" applyBorder="1" applyAlignment="1">
      <alignment vertical="center" wrapText="1"/>
    </xf>
    <xf numFmtId="49" fontId="0" fillId="32" borderId="542" xfId="0" applyNumberFormat="1" applyFill="1" applyBorder="1" applyAlignment="1">
      <alignment horizontal="center" vertical="center"/>
    </xf>
    <xf numFmtId="0" fontId="5" fillId="0" borderId="542" xfId="0" applyFont="1" applyFill="1" applyBorder="1" applyAlignment="1"/>
    <xf numFmtId="0" fontId="0" fillId="0" borderId="542" xfId="0" applyFill="1" applyBorder="1"/>
    <xf numFmtId="0" fontId="0" fillId="0" borderId="0" xfId="0" applyFont="1" applyAlignment="1">
      <alignment horizontal="center" vertical="center" wrapText="1"/>
    </xf>
    <xf numFmtId="0" fontId="214" fillId="36" borderId="455" xfId="0" applyFont="1" applyFill="1" applyBorder="1" applyAlignment="1">
      <alignment horizontal="center" vertical="center" wrapText="1"/>
    </xf>
    <xf numFmtId="0" fontId="111" fillId="0" borderId="0" xfId="0" applyFont="1" applyFill="1" applyAlignment="1">
      <alignment horizontal="center" vertical="center"/>
    </xf>
    <xf numFmtId="0" fontId="111" fillId="0" borderId="0" xfId="0" applyFont="1" applyFill="1" applyBorder="1" applyAlignment="1">
      <alignment horizontal="center" vertical="top" wrapText="1"/>
    </xf>
    <xf numFmtId="0" fontId="78" fillId="36" borderId="512" xfId="49" applyFill="1" applyBorder="1" applyAlignment="1" applyProtection="1"/>
    <xf numFmtId="0" fontId="0" fillId="36" borderId="543" xfId="0" applyFill="1" applyBorder="1"/>
    <xf numFmtId="4" fontId="101" fillId="0" borderId="542" xfId="107" applyNumberFormat="1" applyFont="1" applyFill="1" applyBorder="1" applyAlignment="1">
      <alignment horizontal="center" vertical="center"/>
    </xf>
    <xf numFmtId="4" fontId="98" fillId="35" borderId="540" xfId="107" applyNumberFormat="1" applyFont="1" applyFill="1" applyBorder="1" applyAlignment="1">
      <alignment horizontal="center" vertical="center" wrapText="1"/>
    </xf>
    <xf numFmtId="0" fontId="1" fillId="0" borderId="542" xfId="0" applyFont="1" applyFill="1" applyBorder="1" applyAlignment="1">
      <alignment horizontal="center" vertical="center"/>
    </xf>
    <xf numFmtId="0" fontId="1" fillId="0" borderId="542" xfId="0" applyFont="1" applyFill="1" applyBorder="1" applyAlignment="1">
      <alignment horizontal="center" vertical="center" wrapText="1"/>
    </xf>
    <xf numFmtId="0" fontId="113" fillId="0" borderId="542" xfId="0" applyFont="1" applyFill="1" applyBorder="1" applyAlignment="1">
      <alignment horizontal="center" vertical="center" wrapText="1"/>
    </xf>
    <xf numFmtId="4" fontId="0" fillId="0" borderId="542" xfId="0" applyNumberFormat="1" applyFill="1" applyBorder="1" applyAlignment="1">
      <alignment horizontal="center" vertical="center"/>
    </xf>
    <xf numFmtId="0" fontId="83" fillId="35" borderId="540" xfId="0" applyFont="1" applyFill="1" applyBorder="1" applyAlignment="1">
      <alignment horizontal="center" vertical="center" wrapText="1"/>
    </xf>
    <xf numFmtId="0" fontId="1" fillId="0" borderId="0" xfId="0" applyFont="1" applyFill="1" applyBorder="1" applyAlignment="1">
      <alignment horizontal="center" vertical="center"/>
    </xf>
    <xf numFmtId="0" fontId="1" fillId="0" borderId="0" xfId="0" applyFont="1" applyFill="1" applyBorder="1" applyAlignment="1">
      <alignment horizontal="center" vertical="center" wrapText="1"/>
    </xf>
    <xf numFmtId="0" fontId="113" fillId="0" borderId="0" xfId="0" applyFont="1" applyFill="1" applyBorder="1" applyAlignment="1">
      <alignment horizontal="center" vertical="center" wrapText="1"/>
    </xf>
    <xf numFmtId="4" fontId="0" fillId="0" borderId="0" xfId="0" applyNumberFormat="1" applyFill="1" applyAlignment="1">
      <alignment horizontal="center" vertical="center" wrapText="1"/>
    </xf>
    <xf numFmtId="0" fontId="26" fillId="0" borderId="542" xfId="0" applyFont="1" applyFill="1" applyBorder="1" applyAlignment="1">
      <alignment horizontal="left" vertical="center"/>
    </xf>
    <xf numFmtId="0" fontId="26" fillId="0" borderId="542" xfId="0" applyFont="1" applyFill="1" applyBorder="1" applyAlignment="1">
      <alignment horizontal="center" vertical="center"/>
    </xf>
    <xf numFmtId="0" fontId="0" fillId="0" borderId="0" xfId="0" applyFill="1" applyAlignment="1">
      <alignment horizontal="center"/>
    </xf>
    <xf numFmtId="0" fontId="26" fillId="0" borderId="542" xfId="53" applyFont="1" applyFill="1" applyBorder="1" applyAlignment="1">
      <alignment vertical="center"/>
    </xf>
    <xf numFmtId="49" fontId="1" fillId="0" borderId="542" xfId="0" applyNumberFormat="1" applyFont="1" applyFill="1" applyBorder="1" applyAlignment="1">
      <alignment horizontal="left" vertical="top" wrapText="1"/>
    </xf>
    <xf numFmtId="0" fontId="26" fillId="0" borderId="452" xfId="0" applyFont="1" applyFill="1" applyBorder="1" applyAlignment="1">
      <alignment horizontal="center" vertical="center"/>
    </xf>
    <xf numFmtId="0" fontId="26" fillId="0" borderId="412" xfId="0" applyFont="1" applyFill="1" applyBorder="1" applyAlignment="1">
      <alignment horizontal="center" vertical="center" wrapText="1"/>
    </xf>
    <xf numFmtId="9" fontId="11" fillId="0" borderId="420" xfId="68" applyFont="1" applyFill="1" applyBorder="1" applyAlignment="1">
      <alignment horizontal="center" vertical="center"/>
    </xf>
    <xf numFmtId="0" fontId="26" fillId="0" borderId="542" xfId="53" applyFont="1" applyFill="1" applyBorder="1" applyAlignment="1">
      <alignment horizontal="left" vertical="center" wrapText="1"/>
    </xf>
    <xf numFmtId="4" fontId="26" fillId="32" borderId="542" xfId="53" applyNumberFormat="1" applyFont="1" applyFill="1" applyBorder="1" applyAlignment="1">
      <alignment vertical="center"/>
    </xf>
    <xf numFmtId="0" fontId="0" fillId="0" borderId="542" xfId="0" applyFill="1" applyBorder="1" applyAlignment="1">
      <alignment horizontal="center"/>
    </xf>
    <xf numFmtId="4" fontId="26" fillId="0" borderId="542" xfId="53" applyNumberFormat="1" applyFont="1" applyFill="1" applyBorder="1" applyAlignment="1">
      <alignment horizontal="center" vertical="center"/>
    </xf>
    <xf numFmtId="0" fontId="26" fillId="0" borderId="542" xfId="53" applyFont="1" applyFill="1" applyBorder="1" applyAlignment="1">
      <alignment horizontal="center" vertical="center"/>
    </xf>
    <xf numFmtId="0" fontId="0" fillId="0" borderId="534" xfId="0" applyBorder="1" applyAlignment="1">
      <alignment horizontal="center"/>
    </xf>
    <xf numFmtId="0" fontId="95" fillId="0" borderId="536" xfId="0" applyFont="1" applyBorder="1" applyAlignment="1" applyProtection="1">
      <alignment horizontal="center" vertical="center" wrapText="1"/>
    </xf>
    <xf numFmtId="49" fontId="1" fillId="0" borderId="536" xfId="0" applyNumberFormat="1" applyFont="1" applyFill="1" applyBorder="1" applyAlignment="1">
      <alignment horizontal="left" vertical="top" wrapText="1"/>
    </xf>
    <xf numFmtId="4" fontId="1" fillId="0" borderId="536" xfId="0" applyNumberFormat="1" applyFont="1" applyBorder="1" applyAlignment="1">
      <alignment horizontal="center" vertical="center"/>
    </xf>
    <xf numFmtId="4" fontId="26" fillId="32" borderId="541" xfId="53" applyNumberFormat="1" applyFont="1" applyFill="1" applyBorder="1" applyAlignment="1">
      <alignment vertical="center"/>
    </xf>
    <xf numFmtId="0" fontId="26" fillId="32" borderId="536" xfId="53" applyFont="1" applyFill="1" applyBorder="1" applyAlignment="1">
      <alignment vertical="center"/>
    </xf>
    <xf numFmtId="0" fontId="26" fillId="0" borderId="536" xfId="53" applyFont="1" applyFill="1" applyBorder="1" applyAlignment="1">
      <alignment horizontal="center" vertical="center"/>
    </xf>
    <xf numFmtId="0" fontId="222" fillId="0" borderId="0" xfId="53" applyFont="1" applyFill="1" applyAlignment="1">
      <alignment vertical="center"/>
    </xf>
    <xf numFmtId="0" fontId="222" fillId="32" borderId="0" xfId="53" applyFont="1" applyFill="1" applyAlignment="1">
      <alignment vertical="center"/>
    </xf>
    <xf numFmtId="3" fontId="26" fillId="0" borderId="0" xfId="53" applyNumberFormat="1" applyFont="1" applyFill="1" applyAlignment="1">
      <alignment horizontal="center" vertical="center"/>
    </xf>
    <xf numFmtId="0" fontId="95" fillId="0" borderId="542" xfId="0" applyFont="1" applyFill="1" applyBorder="1" applyAlignment="1" applyProtection="1">
      <alignment horizontal="center" vertical="center" wrapText="1"/>
    </xf>
    <xf numFmtId="4" fontId="1" fillId="0" borderId="542" xfId="0" applyNumberFormat="1" applyFont="1" applyFill="1" applyBorder="1" applyAlignment="1">
      <alignment horizontal="center" vertical="center"/>
    </xf>
    <xf numFmtId="12" fontId="26" fillId="0" borderId="542" xfId="53" applyNumberFormat="1" applyFont="1" applyFill="1" applyBorder="1" applyAlignment="1">
      <alignment horizontal="center" vertical="center"/>
    </xf>
    <xf numFmtId="0" fontId="1" fillId="0" borderId="542" xfId="0" applyFont="1" applyFill="1" applyBorder="1" applyAlignment="1" applyProtection="1">
      <alignment horizontal="center" vertical="center"/>
    </xf>
    <xf numFmtId="0" fontId="0" fillId="0" borderId="542" xfId="0" applyBorder="1" applyAlignment="1">
      <alignment horizontal="center"/>
    </xf>
    <xf numFmtId="2" fontId="0" fillId="0" borderId="542" xfId="0" applyNumberFormat="1" applyBorder="1" applyAlignment="1">
      <alignment horizontal="center"/>
    </xf>
    <xf numFmtId="0" fontId="0" fillId="0" borderId="542" xfId="0" applyBorder="1" applyAlignment="1">
      <alignment horizontal="left"/>
    </xf>
    <xf numFmtId="0" fontId="82" fillId="0" borderId="510" xfId="169" applyFont="1" applyFill="1" applyBorder="1" applyAlignment="1">
      <alignment vertical="center"/>
    </xf>
    <xf numFmtId="0" fontId="16" fillId="0" borderId="0" xfId="0" applyFont="1" applyAlignment="1">
      <alignment horizontal="center"/>
    </xf>
    <xf numFmtId="0" fontId="3" fillId="50" borderId="483" xfId="0" applyFont="1" applyFill="1" applyBorder="1" applyAlignment="1">
      <alignment horizontal="center" vertical="center"/>
    </xf>
    <xf numFmtId="0" fontId="110" fillId="40" borderId="0" xfId="0" applyFont="1" applyFill="1" applyAlignment="1">
      <alignment horizontal="center"/>
    </xf>
    <xf numFmtId="1" fontId="99" fillId="28" borderId="0" xfId="52" applyNumberFormat="1" applyFont="1" applyFill="1" applyBorder="1" applyAlignment="1">
      <alignment horizontal="center" vertical="center"/>
    </xf>
    <xf numFmtId="1" fontId="0" fillId="0" borderId="152" xfId="0" applyNumberFormat="1" applyFont="1" applyFill="1" applyBorder="1" applyAlignment="1">
      <alignment horizontal="left" vertical="center" wrapText="1"/>
    </xf>
    <xf numFmtId="1" fontId="0" fillId="0" borderId="226" xfId="0" applyNumberFormat="1" applyFont="1" applyFill="1" applyBorder="1" applyAlignment="1">
      <alignment horizontal="left" vertical="center" wrapText="1"/>
    </xf>
    <xf numFmtId="1" fontId="0" fillId="0" borderId="81" xfId="0" applyNumberFormat="1" applyFont="1" applyFill="1" applyBorder="1" applyAlignment="1">
      <alignment horizontal="left" vertical="center" wrapText="1"/>
    </xf>
    <xf numFmtId="1" fontId="0" fillId="0" borderId="488" xfId="0" applyNumberFormat="1" applyFill="1" applyBorder="1" applyAlignment="1">
      <alignment horizontal="left" vertical="center" wrapText="1"/>
    </xf>
    <xf numFmtId="1" fontId="0" fillId="0" borderId="510" xfId="0" applyNumberFormat="1" applyFont="1" applyFill="1" applyBorder="1" applyAlignment="1">
      <alignment horizontal="left" vertical="center" wrapText="1"/>
    </xf>
    <xf numFmtId="1" fontId="0" fillId="0" borderId="506" xfId="0" applyNumberFormat="1" applyFont="1" applyFill="1" applyBorder="1" applyAlignment="1">
      <alignment horizontal="left" vertical="center" wrapText="1"/>
    </xf>
    <xf numFmtId="1" fontId="0" fillId="0" borderId="488" xfId="0" applyNumberFormat="1" applyFont="1" applyFill="1" applyBorder="1" applyAlignment="1">
      <alignment horizontal="left" vertical="center" wrapText="1"/>
    </xf>
    <xf numFmtId="0" fontId="0" fillId="0" borderId="226" xfId="0" applyBorder="1" applyAlignment="1">
      <alignment horizontal="center"/>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109" fillId="28" borderId="0" xfId="52" applyFont="1" applyFill="1" applyBorder="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0" fillId="0" borderId="520" xfId="0" applyFill="1" applyBorder="1" applyAlignment="1">
      <alignment horizontal="center" vertical="center"/>
    </xf>
    <xf numFmtId="0" fontId="0" fillId="0" borderId="505" xfId="0" applyFill="1" applyBorder="1" applyAlignment="1">
      <alignment horizontal="center" vertical="center"/>
    </xf>
    <xf numFmtId="0" fontId="0" fillId="0" borderId="103" xfId="0" applyFill="1" applyBorder="1" applyAlignment="1">
      <alignment horizontal="center" vertical="center"/>
    </xf>
    <xf numFmtId="0" fontId="0" fillId="0" borderId="474" xfId="0" applyFill="1" applyBorder="1" applyAlignment="1">
      <alignment horizontal="center" vertical="center"/>
    </xf>
    <xf numFmtId="1" fontId="135" fillId="49" borderId="0" xfId="52" applyNumberFormat="1" applyFont="1" applyFill="1" applyBorder="1" applyAlignment="1">
      <alignment horizontal="center" vertical="center"/>
    </xf>
    <xf numFmtId="0" fontId="83" fillId="36" borderId="455" xfId="0" applyFont="1" applyFill="1" applyBorder="1" applyAlignment="1">
      <alignment horizontal="left" wrapText="1"/>
    </xf>
    <xf numFmtId="0" fontId="97" fillId="36" borderId="455" xfId="0" applyFont="1" applyFill="1" applyBorder="1" applyAlignment="1">
      <alignment horizontal="left" wrapText="1"/>
    </xf>
    <xf numFmtId="0" fontId="83" fillId="98" borderId="499" xfId="0" applyFont="1" applyFill="1" applyBorder="1" applyAlignment="1">
      <alignment horizontal="left" vertical="center"/>
    </xf>
    <xf numFmtId="0" fontId="83" fillId="98" borderId="497" xfId="0" applyFont="1" applyFill="1" applyBorder="1" applyAlignment="1">
      <alignment horizontal="left" vertical="center"/>
    </xf>
    <xf numFmtId="0" fontId="83" fillId="98" borderId="498" xfId="0" applyFont="1" applyFill="1" applyBorder="1" applyAlignment="1">
      <alignment horizontal="left" vertical="center"/>
    </xf>
    <xf numFmtId="0" fontId="83" fillId="36" borderId="499" xfId="0" applyFont="1" applyFill="1" applyBorder="1" applyAlignment="1">
      <alignment horizontal="left" vertical="center"/>
    </xf>
    <xf numFmtId="0" fontId="83" fillId="36" borderId="497" xfId="0" applyFont="1" applyFill="1" applyBorder="1" applyAlignment="1">
      <alignment horizontal="left" vertical="center"/>
    </xf>
    <xf numFmtId="0" fontId="83" fillId="36" borderId="498" xfId="0" applyFont="1" applyFill="1" applyBorder="1" applyAlignment="1">
      <alignment horizontal="left" vertical="center"/>
    </xf>
    <xf numFmtId="1" fontId="171" fillId="28" borderId="0" xfId="52" applyNumberFormat="1" applyFont="1" applyFill="1" applyBorder="1" applyAlignment="1">
      <alignment horizontal="center" vertical="center"/>
    </xf>
    <xf numFmtId="0" fontId="83" fillId="36" borderId="460" xfId="0" applyFont="1" applyFill="1" applyBorder="1" applyAlignment="1">
      <alignment horizontal="left" vertical="center" wrapText="1"/>
    </xf>
    <xf numFmtId="0" fontId="83" fillId="36" borderId="497" xfId="0" applyFont="1" applyFill="1" applyBorder="1" applyAlignment="1">
      <alignment horizontal="left" vertical="center" wrapText="1"/>
    </xf>
    <xf numFmtId="0" fontId="83" fillId="36" borderId="457" xfId="0" applyFont="1" applyFill="1" applyBorder="1" applyAlignment="1">
      <alignment horizontal="left" vertical="center" wrapText="1"/>
    </xf>
    <xf numFmtId="0" fontId="83" fillId="36" borderId="467" xfId="0" applyFont="1" applyFill="1" applyBorder="1" applyAlignment="1">
      <alignment horizontal="left" vertical="center" wrapText="1"/>
    </xf>
    <xf numFmtId="0" fontId="83" fillId="36" borderId="460" xfId="0" applyFont="1" applyFill="1" applyBorder="1" applyAlignment="1">
      <alignment horizontal="left" vertical="center"/>
    </xf>
    <xf numFmtId="0" fontId="83" fillId="36" borderId="457" xfId="0" applyFont="1" applyFill="1" applyBorder="1" applyAlignment="1">
      <alignment horizontal="left" vertical="center"/>
    </xf>
    <xf numFmtId="0" fontId="83" fillId="36" borderId="467" xfId="0" applyFont="1" applyFill="1" applyBorder="1" applyAlignment="1">
      <alignment horizontal="left" vertical="center"/>
    </xf>
    <xf numFmtId="0" fontId="98" fillId="26" borderId="499" xfId="0" applyFont="1" applyFill="1" applyBorder="1" applyAlignment="1">
      <alignment horizontal="left" vertical="center"/>
    </xf>
    <xf numFmtId="0" fontId="98" fillId="26" borderId="498" xfId="0" applyFont="1" applyFill="1" applyBorder="1" applyAlignment="1">
      <alignment horizontal="left" vertical="center"/>
    </xf>
    <xf numFmtId="0" fontId="11" fillId="36" borderId="460" xfId="0" applyNumberFormat="1" applyFont="1" applyFill="1" applyBorder="1" applyAlignment="1">
      <alignment horizontal="left" vertical="center" wrapText="1"/>
    </xf>
    <xf numFmtId="0" fontId="11" fillId="36" borderId="447" xfId="0" applyNumberFormat="1" applyFont="1" applyFill="1" applyBorder="1" applyAlignment="1">
      <alignment horizontal="left" vertical="center" wrapText="1"/>
    </xf>
    <xf numFmtId="0" fontId="11" fillId="36" borderId="453" xfId="0" applyNumberFormat="1" applyFont="1" applyFill="1" applyBorder="1" applyAlignment="1">
      <alignment horizontal="left" vertical="center" wrapText="1"/>
    </xf>
    <xf numFmtId="0" fontId="11" fillId="36" borderId="460" xfId="0" applyNumberFormat="1" applyFont="1" applyFill="1" applyBorder="1" applyAlignment="1">
      <alignment horizontal="left" vertical="center"/>
    </xf>
    <xf numFmtId="0" fontId="11" fillId="36" borderId="447" xfId="0" applyNumberFormat="1" applyFont="1" applyFill="1" applyBorder="1" applyAlignment="1">
      <alignment horizontal="left" vertical="center"/>
    </xf>
    <xf numFmtId="0" fontId="11" fillId="36" borderId="453" xfId="0" applyNumberFormat="1" applyFont="1" applyFill="1" applyBorder="1" applyAlignment="1">
      <alignment horizontal="left" vertical="center"/>
    </xf>
    <xf numFmtId="0" fontId="135" fillId="40" borderId="0" xfId="0" applyFont="1" applyFill="1" applyAlignment="1">
      <alignment horizontal="center" vertical="center"/>
    </xf>
    <xf numFmtId="0" fontId="110" fillId="40" borderId="0" xfId="0" applyFont="1" applyFill="1" applyAlignment="1">
      <alignment horizontal="center" vertical="center"/>
    </xf>
    <xf numFmtId="1" fontId="0" fillId="0" borderId="433" xfId="0" applyNumberFormat="1" applyFont="1" applyFill="1" applyBorder="1" applyAlignment="1">
      <alignment horizontal="center" vertical="center"/>
    </xf>
    <xf numFmtId="1" fontId="0" fillId="0" borderId="455" xfId="0" applyNumberFormat="1" applyFont="1" applyFill="1" applyBorder="1" applyAlignment="1">
      <alignment horizontal="center" vertical="center"/>
    </xf>
    <xf numFmtId="49" fontId="97" fillId="33" borderId="455" xfId="52" applyNumberFormat="1" applyFont="1" applyFill="1" applyBorder="1" applyAlignment="1">
      <alignment horizontal="center" vertical="center" wrapText="1"/>
    </xf>
    <xf numFmtId="0" fontId="0" fillId="0" borderId="455" xfId="0" applyFont="1" applyFill="1" applyBorder="1" applyAlignment="1">
      <alignment horizontal="center"/>
    </xf>
    <xf numFmtId="0" fontId="0" fillId="0" borderId="455" xfId="0" applyFont="1" applyFill="1" applyBorder="1" applyAlignment="1">
      <alignment horizontal="center" vertical="center"/>
    </xf>
    <xf numFmtId="0" fontId="0" fillId="0" borderId="109" xfId="0" applyFont="1" applyFill="1" applyBorder="1" applyAlignment="1">
      <alignment horizontal="center" vertical="center"/>
    </xf>
    <xf numFmtId="0" fontId="84" fillId="36" borderId="0" xfId="0" applyFont="1" applyFill="1" applyAlignment="1">
      <alignment horizontal="center" vertical="center"/>
    </xf>
    <xf numFmtId="1" fontId="0" fillId="0" borderId="109" xfId="0" applyNumberFormat="1" applyFont="1" applyFill="1" applyBorder="1" applyAlignment="1">
      <alignment horizontal="center" vertical="center"/>
    </xf>
    <xf numFmtId="0" fontId="0" fillId="0" borderId="433" xfId="0" applyFont="1" applyFill="1" applyBorder="1" applyAlignment="1">
      <alignment horizontal="center" vertical="center"/>
    </xf>
    <xf numFmtId="169" fontId="0" fillId="0" borderId="433" xfId="0" applyNumberFormat="1" applyFont="1" applyFill="1" applyBorder="1" applyAlignment="1">
      <alignment horizontal="center" vertical="center"/>
    </xf>
    <xf numFmtId="169" fontId="0" fillId="0" borderId="455" xfId="0" applyNumberFormat="1" applyFont="1" applyFill="1" applyBorder="1" applyAlignment="1">
      <alignment horizontal="center" vertical="center"/>
    </xf>
    <xf numFmtId="0" fontId="82" fillId="0" borderId="460" xfId="169" applyFont="1" applyFill="1" applyBorder="1" applyAlignment="1">
      <alignment horizontal="left" vertical="center"/>
    </xf>
    <xf numFmtId="0" fontId="82" fillId="0" borderId="457" xfId="169" applyFont="1" applyFill="1" applyBorder="1" applyAlignment="1">
      <alignment horizontal="left" vertical="center"/>
    </xf>
    <xf numFmtId="0" fontId="82" fillId="0" borderId="467" xfId="169" applyFont="1" applyFill="1" applyBorder="1" applyAlignment="1">
      <alignment horizontal="left" vertical="center"/>
    </xf>
    <xf numFmtId="0" fontId="98" fillId="35" borderId="455" xfId="0" applyFont="1" applyFill="1" applyBorder="1" applyAlignment="1">
      <alignment horizontal="center" vertical="center"/>
    </xf>
    <xf numFmtId="0" fontId="226" fillId="40" borderId="0" xfId="0" applyFont="1" applyFill="1" applyAlignment="1">
      <alignment horizontal="center"/>
    </xf>
    <xf numFmtId="0" fontId="0" fillId="0" borderId="455" xfId="0" applyFill="1" applyBorder="1" applyAlignment="1">
      <alignment horizontal="center"/>
    </xf>
    <xf numFmtId="0" fontId="156" fillId="99" borderId="430" xfId="65" applyFont="1" applyFill="1" applyBorder="1" applyAlignment="1">
      <alignment horizontal="center" vertical="center"/>
    </xf>
    <xf numFmtId="0" fontId="156" fillId="99" borderId="431" xfId="65" applyFont="1" applyFill="1" applyBorder="1" applyAlignment="1">
      <alignment horizontal="center" vertical="center"/>
    </xf>
    <xf numFmtId="0" fontId="156" fillId="99" borderId="427" xfId="65" applyFont="1" applyFill="1" applyBorder="1" applyAlignment="1">
      <alignment horizontal="center" vertical="center"/>
    </xf>
    <xf numFmtId="0" fontId="158" fillId="40" borderId="0" xfId="0" applyFont="1" applyFill="1" applyAlignment="1">
      <alignment horizontal="center" vertical="center"/>
    </xf>
    <xf numFmtId="0" fontId="0" fillId="0" borderId="226" xfId="0" applyFont="1" applyFill="1" applyBorder="1" applyAlignment="1">
      <alignment horizontal="center"/>
    </xf>
    <xf numFmtId="0" fontId="0" fillId="0" borderId="426" xfId="0" applyFont="1" applyFill="1" applyBorder="1" applyAlignment="1">
      <alignment horizontal="center"/>
    </xf>
    <xf numFmtId="0" fontId="0" fillId="0" borderId="433" xfId="0" applyFont="1" applyFill="1" applyBorder="1" applyAlignment="1">
      <alignment horizontal="center"/>
    </xf>
    <xf numFmtId="0" fontId="218" fillId="40" borderId="0" xfId="0" applyFont="1" applyFill="1" applyAlignment="1">
      <alignment horizontal="center"/>
    </xf>
    <xf numFmtId="0" fontId="0" fillId="0" borderId="438" xfId="0" applyFont="1" applyFill="1" applyBorder="1" applyAlignment="1">
      <alignment horizontal="center"/>
    </xf>
    <xf numFmtId="0" fontId="0" fillId="0" borderId="81" xfId="0" applyFont="1" applyFill="1" applyBorder="1" applyAlignment="1">
      <alignment horizontal="center"/>
    </xf>
    <xf numFmtId="0" fontId="0" fillId="0" borderId="152" xfId="0" applyFont="1" applyFill="1" applyBorder="1" applyAlignment="1">
      <alignment horizontal="center"/>
    </xf>
    <xf numFmtId="0" fontId="5" fillId="0" borderId="542" xfId="0" applyFont="1" applyFill="1" applyBorder="1" applyAlignment="1">
      <alignment horizontal="center"/>
    </xf>
    <xf numFmtId="0" fontId="133" fillId="40" borderId="516" xfId="0" applyFont="1" applyFill="1" applyBorder="1" applyAlignment="1">
      <alignment horizontal="center" vertical="center"/>
    </xf>
    <xf numFmtId="0" fontId="133" fillId="40" borderId="536" xfId="0" applyFont="1" applyFill="1" applyBorder="1" applyAlignment="1">
      <alignment horizontal="center" vertical="center"/>
    </xf>
    <xf numFmtId="0" fontId="133" fillId="40" borderId="541" xfId="0" applyFont="1" applyFill="1" applyBorder="1" applyAlignment="1">
      <alignment horizontal="center" vertical="center"/>
    </xf>
    <xf numFmtId="1" fontId="83" fillId="34" borderId="542" xfId="0" applyNumberFormat="1" applyFont="1" applyFill="1" applyBorder="1" applyAlignment="1">
      <alignment horizontal="center" vertical="center" wrapText="1"/>
    </xf>
    <xf numFmtId="0" fontId="0" fillId="0" borderId="542" xfId="0" applyBorder="1" applyAlignment="1">
      <alignment horizontal="center"/>
    </xf>
    <xf numFmtId="0" fontId="0" fillId="0" borderId="544" xfId="0" applyBorder="1" applyAlignment="1">
      <alignment horizontal="center"/>
    </xf>
    <xf numFmtId="0" fontId="0" fillId="0" borderId="540" xfId="0" applyBorder="1" applyAlignment="1">
      <alignment horizontal="center"/>
    </xf>
    <xf numFmtId="0" fontId="133" fillId="40" borderId="455" xfId="0" applyFont="1" applyFill="1" applyBorder="1" applyAlignment="1">
      <alignment horizontal="center" vertical="center"/>
    </xf>
    <xf numFmtId="0" fontId="0" fillId="0" borderId="480" xfId="0" applyBorder="1" applyAlignment="1">
      <alignment horizontal="center"/>
    </xf>
    <xf numFmtId="0" fontId="77" fillId="0" borderId="438" xfId="24710" applyBorder="1" applyAlignment="1">
      <alignment horizontal="center" vertical="center"/>
    </xf>
    <xf numFmtId="0" fontId="77" fillId="0" borderId="433" xfId="24710" applyBorder="1" applyAlignment="1">
      <alignment horizontal="center" vertical="center"/>
    </xf>
    <xf numFmtId="0" fontId="134" fillId="42" borderId="0" xfId="24710" applyFont="1" applyFill="1" applyBorder="1" applyAlignment="1">
      <alignment horizontal="center" vertical="center"/>
    </xf>
    <xf numFmtId="0" fontId="117" fillId="36" borderId="0" xfId="24710" applyFont="1" applyFill="1" applyBorder="1" applyAlignment="1">
      <alignment horizontal="center" vertical="center"/>
    </xf>
    <xf numFmtId="0" fontId="77" fillId="0" borderId="455" xfId="24710" applyBorder="1" applyAlignment="1">
      <alignment horizontal="center" vertical="center"/>
    </xf>
    <xf numFmtId="0" fontId="77" fillId="0" borderId="481" xfId="24710" applyBorder="1" applyAlignment="1">
      <alignment horizontal="center" vertical="center"/>
    </xf>
    <xf numFmtId="0" fontId="77" fillId="0" borderId="399" xfId="24710" applyBorder="1" applyAlignment="1">
      <alignment horizontal="center" vertical="center"/>
    </xf>
    <xf numFmtId="0" fontId="5" fillId="32" borderId="481" xfId="24710" applyFont="1" applyFill="1" applyBorder="1" applyAlignment="1">
      <alignment horizontal="center" vertical="center" wrapText="1"/>
    </xf>
    <xf numFmtId="0" fontId="5" fillId="32" borderId="426" xfId="24710" applyFont="1" applyFill="1" applyBorder="1" applyAlignment="1">
      <alignment horizontal="center" vertical="center" wrapText="1"/>
    </xf>
    <xf numFmtId="0" fontId="5" fillId="32" borderId="422" xfId="24710" applyFont="1" applyFill="1" applyBorder="1" applyAlignment="1">
      <alignment horizontal="center" vertical="center" wrapText="1"/>
    </xf>
    <xf numFmtId="0" fontId="77" fillId="0" borderId="426" xfId="24710" applyBorder="1" applyAlignment="1">
      <alignment horizontal="center" vertical="center"/>
    </xf>
    <xf numFmtId="0" fontId="77" fillId="0" borderId="422" xfId="24710" applyBorder="1" applyAlignment="1">
      <alignment horizontal="center" vertical="center"/>
    </xf>
    <xf numFmtId="3" fontId="5" fillId="32" borderId="481" xfId="24710" applyNumberFormat="1" applyFont="1" applyFill="1" applyBorder="1" applyAlignment="1">
      <alignment horizontal="center" vertical="center" wrapText="1"/>
    </xf>
    <xf numFmtId="3" fontId="5" fillId="32" borderId="426" xfId="24710" applyNumberFormat="1" applyFont="1" applyFill="1" applyBorder="1" applyAlignment="1">
      <alignment horizontal="center" vertical="center" wrapText="1"/>
    </xf>
    <xf numFmtId="3" fontId="5" fillId="32" borderId="422" xfId="24710" applyNumberFormat="1" applyFont="1" applyFill="1" applyBorder="1" applyAlignment="1">
      <alignment horizontal="center" vertical="center" wrapText="1"/>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60" xfId="0" applyFont="1" applyFill="1" applyBorder="1" applyAlignment="1">
      <alignment horizontal="left" vertical="center" wrapText="1"/>
    </xf>
    <xf numFmtId="0" fontId="3" fillId="36" borderId="457" xfId="0" applyFont="1" applyFill="1" applyBorder="1" applyAlignment="1">
      <alignment horizontal="left" vertical="center" wrapText="1"/>
    </xf>
    <xf numFmtId="0" fontId="3" fillId="36" borderId="428" xfId="0" applyFont="1" applyFill="1" applyBorder="1" applyAlignment="1">
      <alignment horizontal="left" vertical="center" wrapText="1"/>
    </xf>
    <xf numFmtId="0" fontId="3" fillId="36" borderId="429" xfId="0" applyFont="1" applyFill="1" applyBorder="1" applyAlignment="1">
      <alignment horizontal="left" vertical="center" wrapText="1"/>
    </xf>
    <xf numFmtId="49" fontId="83" fillId="36" borderId="414" xfId="0" applyNumberFormat="1" applyFont="1" applyFill="1" applyBorder="1" applyAlignment="1">
      <alignment horizontal="center" vertical="center" wrapText="1"/>
    </xf>
    <xf numFmtId="49" fontId="83" fillId="36" borderId="415" xfId="0" applyNumberFormat="1" applyFont="1" applyFill="1" applyBorder="1" applyAlignment="1">
      <alignment horizontal="center" vertical="center" wrapText="1"/>
    </xf>
    <xf numFmtId="49" fontId="83" fillId="36" borderId="416" xfId="0" applyNumberFormat="1" applyFont="1" applyFill="1" applyBorder="1" applyAlignment="1">
      <alignment horizontal="center" vertical="center" wrapText="1"/>
    </xf>
    <xf numFmtId="49" fontId="83" fillId="36" borderId="460" xfId="0" applyNumberFormat="1" applyFont="1" applyFill="1" applyBorder="1" applyAlignment="1">
      <alignment horizontal="left" vertical="top" wrapText="1"/>
    </xf>
    <xf numFmtId="49" fontId="83" fillId="36" borderId="457" xfId="0" applyNumberFormat="1" applyFont="1" applyFill="1" applyBorder="1" applyAlignment="1">
      <alignment horizontal="left" vertical="top" wrapText="1"/>
    </xf>
    <xf numFmtId="49" fontId="83" fillId="36" borderId="467" xfId="0" applyNumberFormat="1" applyFont="1" applyFill="1" applyBorder="1" applyAlignment="1">
      <alignment horizontal="left" vertical="top" wrapText="1"/>
    </xf>
    <xf numFmtId="0" fontId="83" fillId="36" borderId="460" xfId="0" applyFont="1" applyFill="1" applyBorder="1" applyAlignment="1">
      <alignment horizontal="left" vertical="top"/>
    </xf>
    <xf numFmtId="0" fontId="83" fillId="36" borderId="457" xfId="0" applyFont="1" applyFill="1" applyBorder="1" applyAlignment="1">
      <alignment horizontal="left" vertical="top"/>
    </xf>
    <xf numFmtId="0" fontId="83" fillId="36" borderId="467" xfId="0" applyFont="1" applyFill="1" applyBorder="1" applyAlignment="1">
      <alignment horizontal="left" vertical="top"/>
    </xf>
    <xf numFmtId="0" fontId="102" fillId="33" borderId="420" xfId="0" applyFont="1" applyFill="1" applyBorder="1" applyAlignment="1">
      <alignment horizontal="center" vertical="center" wrapText="1"/>
    </xf>
    <xf numFmtId="0" fontId="126" fillId="0" borderId="450" xfId="0" applyFont="1" applyBorder="1" applyAlignment="1">
      <alignment horizontal="center" vertical="center" wrapText="1"/>
    </xf>
    <xf numFmtId="0" fontId="126" fillId="0" borderId="426" xfId="0" applyFont="1" applyBorder="1" applyAlignment="1">
      <alignment horizontal="center" vertical="center" wrapText="1"/>
    </xf>
    <xf numFmtId="0" fontId="126" fillId="0" borderId="422" xfId="0" applyFont="1" applyBorder="1" applyAlignment="1">
      <alignment horizontal="center" vertical="center" wrapText="1"/>
    </xf>
    <xf numFmtId="0" fontId="126" fillId="0" borderId="450" xfId="0" applyFont="1" applyFill="1" applyBorder="1" applyAlignment="1">
      <alignment horizontal="center" vertical="center" wrapText="1"/>
    </xf>
    <xf numFmtId="0" fontId="126" fillId="0" borderId="426" xfId="0" applyFont="1" applyFill="1" applyBorder="1" applyAlignment="1">
      <alignment horizontal="center" vertical="center" wrapText="1"/>
    </xf>
    <xf numFmtId="0" fontId="126" fillId="0" borderId="422" xfId="0" applyFont="1" applyFill="1" applyBorder="1" applyAlignment="1">
      <alignment horizontal="center" vertical="center" wrapText="1"/>
    </xf>
    <xf numFmtId="0" fontId="97" fillId="36" borderId="434" xfId="198" applyFont="1" applyFill="1" applyBorder="1" applyAlignment="1">
      <alignment horizontal="center"/>
    </xf>
    <xf numFmtId="0" fontId="97" fillId="36" borderId="466" xfId="198" applyFont="1" applyFill="1" applyBorder="1" applyAlignment="1">
      <alignment horizontal="center"/>
    </xf>
    <xf numFmtId="0" fontId="145" fillId="40" borderId="0" xfId="0" applyFont="1" applyFill="1" applyAlignment="1">
      <alignment horizontal="center" vertical="center"/>
    </xf>
    <xf numFmtId="0" fontId="156" fillId="36" borderId="0" xfId="0" applyFont="1" applyFill="1" applyAlignment="1">
      <alignment horizontal="center" vertical="center"/>
    </xf>
    <xf numFmtId="0" fontId="0" fillId="0" borderId="510" xfId="0" applyFont="1" applyBorder="1" applyAlignment="1">
      <alignment horizontal="center"/>
    </xf>
    <xf numFmtId="0" fontId="0" fillId="0" borderId="510" xfId="0" applyFont="1" applyBorder="1" applyAlignment="1">
      <alignment horizontal="center" vertical="center" wrapText="1"/>
    </xf>
    <xf numFmtId="0" fontId="82" fillId="0" borderId="455" xfId="0" applyFont="1" applyFill="1" applyBorder="1" applyAlignment="1">
      <alignment horizontal="center"/>
    </xf>
    <xf numFmtId="0" fontId="82" fillId="0" borderId="455" xfId="0" applyFont="1" applyFill="1" applyBorder="1" applyAlignment="1">
      <alignment horizontal="center" vertical="center" wrapText="1"/>
    </xf>
    <xf numFmtId="0" fontId="0" fillId="0" borderId="455" xfId="0" applyFont="1" applyBorder="1" applyAlignment="1">
      <alignment horizontal="center"/>
    </xf>
    <xf numFmtId="0" fontId="0" fillId="0" borderId="455" xfId="0" applyFont="1" applyBorder="1" applyAlignment="1">
      <alignment horizontal="center" vertical="center" wrapText="1"/>
    </xf>
    <xf numFmtId="0" fontId="126" fillId="0" borderId="433" xfId="0" applyFont="1" applyFill="1" applyBorder="1" applyAlignment="1">
      <alignment horizontal="center" vertical="center" wrapText="1"/>
    </xf>
    <xf numFmtId="49" fontId="138" fillId="33" borderId="460" xfId="52" applyNumberFormat="1" applyFont="1" applyFill="1" applyBorder="1" applyAlignment="1">
      <alignment horizontal="center" vertical="center" wrapText="1"/>
    </xf>
    <xf numFmtId="49" fontId="138" fillId="33" borderId="457" xfId="52" applyNumberFormat="1" applyFont="1" applyFill="1" applyBorder="1" applyAlignment="1">
      <alignment horizontal="center" vertical="center" wrapText="1"/>
    </xf>
    <xf numFmtId="49" fontId="138" fillId="33" borderId="467" xfId="52" applyNumberFormat="1" applyFont="1" applyFill="1" applyBorder="1" applyAlignment="1">
      <alignment horizontal="center" vertical="center" wrapText="1"/>
    </xf>
    <xf numFmtId="0" fontId="107" fillId="0" borderId="455" xfId="0" applyFont="1" applyFill="1" applyBorder="1" applyAlignment="1">
      <alignment horizontal="center"/>
    </xf>
    <xf numFmtId="0" fontId="163" fillId="36" borderId="460" xfId="169" applyFont="1" applyFill="1" applyBorder="1" applyAlignment="1">
      <alignment horizontal="center" vertical="center"/>
    </xf>
    <xf numFmtId="0" fontId="163" fillId="36" borderId="457" xfId="169" applyFont="1" applyFill="1" applyBorder="1" applyAlignment="1">
      <alignment horizontal="center" vertical="center"/>
    </xf>
    <xf numFmtId="0" fontId="163" fillId="36" borderId="467"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59" xfId="66" applyFont="1" applyFill="1" applyBorder="1" applyAlignment="1">
      <alignment horizontal="center" vertical="center"/>
    </xf>
    <xf numFmtId="0" fontId="0" fillId="0" borderId="468" xfId="0" applyBorder="1" applyAlignment="1">
      <alignment horizontal="center"/>
    </xf>
    <xf numFmtId="0" fontId="19" fillId="94" borderId="468"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65" xfId="0" applyBorder="1" applyAlignment="1">
      <alignment horizontal="center"/>
    </xf>
    <xf numFmtId="0" fontId="8" fillId="40" borderId="0" xfId="0" applyFont="1" applyFill="1" applyAlignment="1">
      <alignment horizontal="center" vertical="center"/>
    </xf>
    <xf numFmtId="0" fontId="9" fillId="35" borderId="220" xfId="0" applyFont="1" applyFill="1" applyBorder="1" applyAlignment="1">
      <alignment horizontal="center" vertical="center" wrapText="1"/>
    </xf>
    <xf numFmtId="0" fontId="9" fillId="35" borderId="150" xfId="0" applyFont="1" applyFill="1" applyBorder="1" applyAlignment="1">
      <alignment horizontal="center" vertical="center" wrapText="1"/>
    </xf>
    <xf numFmtId="0" fontId="0" fillId="0" borderId="123" xfId="0" applyFill="1" applyBorder="1" applyAlignment="1">
      <alignment horizontal="center" vertical="center"/>
    </xf>
    <xf numFmtId="0" fontId="0" fillId="0" borderId="214" xfId="0" applyFill="1" applyBorder="1" applyAlignment="1">
      <alignment horizontal="center" vertical="center"/>
    </xf>
    <xf numFmtId="0" fontId="9" fillId="35" borderId="104" xfId="0" applyFont="1" applyFill="1" applyBorder="1" applyAlignment="1">
      <alignment horizontal="center" vertical="center"/>
    </xf>
    <xf numFmtId="0" fontId="9" fillId="35" borderId="105"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0" fillId="0" borderId="514" xfId="0" applyFill="1" applyBorder="1" applyAlignment="1">
      <alignment horizontal="center" vertical="center"/>
    </xf>
    <xf numFmtId="0" fontId="82" fillId="0" borderId="154" xfId="0" applyFont="1" applyFill="1" applyBorder="1" applyAlignment="1">
      <alignment horizontal="center" vertical="top" wrapText="1"/>
    </xf>
    <xf numFmtId="0" fontId="82" fillId="0" borderId="96" xfId="0" applyFont="1" applyFill="1" applyBorder="1" applyAlignment="1">
      <alignment horizontal="center" vertical="top" wrapText="1"/>
    </xf>
    <xf numFmtId="0" fontId="82" fillId="0" borderId="112" xfId="0" applyFont="1" applyFill="1" applyBorder="1" applyAlignment="1">
      <alignment horizontal="center" vertical="top" wrapText="1"/>
    </xf>
    <xf numFmtId="0" fontId="0" fillId="0" borderId="154" xfId="0" applyFill="1" applyBorder="1" applyAlignment="1">
      <alignment horizontal="center" vertical="top" wrapText="1"/>
    </xf>
    <xf numFmtId="0" fontId="0" fillId="0" borderId="96" xfId="0" applyFill="1" applyBorder="1" applyAlignment="1">
      <alignment horizontal="center" vertical="top" wrapText="1"/>
    </xf>
    <xf numFmtId="0" fontId="0" fillId="0" borderId="112" xfId="0" applyFill="1" applyBorder="1" applyAlignment="1">
      <alignment horizontal="center" vertical="top" wrapText="1"/>
    </xf>
    <xf numFmtId="4" fontId="9" fillId="35" borderId="381" xfId="0" applyNumberFormat="1" applyFont="1" applyFill="1" applyBorder="1" applyAlignment="1">
      <alignment horizontal="center" vertical="center" wrapText="1"/>
    </xf>
    <xf numFmtId="4" fontId="9" fillId="35" borderId="382" xfId="0" applyNumberFormat="1" applyFont="1" applyFill="1" applyBorder="1" applyAlignment="1">
      <alignment horizontal="center" vertical="center" wrapText="1"/>
    </xf>
    <xf numFmtId="4" fontId="9" fillId="35" borderId="494" xfId="0" applyNumberFormat="1" applyFont="1" applyFill="1" applyBorder="1" applyAlignment="1">
      <alignment horizontal="center" vertical="center" wrapText="1"/>
    </xf>
    <xf numFmtId="4" fontId="9" fillId="35" borderId="219" xfId="0" applyNumberFormat="1" applyFont="1" applyFill="1" applyBorder="1" applyAlignment="1">
      <alignment horizontal="center" vertical="center" wrapText="1"/>
    </xf>
    <xf numFmtId="49" fontId="0" fillId="0" borderId="510" xfId="0" applyNumberFormat="1" applyFill="1" applyBorder="1" applyAlignment="1">
      <alignment horizontal="center" vertical="center" wrapText="1"/>
    </xf>
    <xf numFmtId="0" fontId="96" fillId="35" borderId="183" xfId="0" applyFont="1" applyFill="1" applyBorder="1" applyAlignment="1">
      <alignment horizontal="center" vertical="center"/>
    </xf>
    <xf numFmtId="0" fontId="96" fillId="35" borderId="184" xfId="0" applyFont="1" applyFill="1" applyBorder="1" applyAlignment="1">
      <alignment horizontal="center" vertical="center"/>
    </xf>
    <xf numFmtId="0" fontId="96" fillId="35" borderId="185" xfId="0" applyFont="1" applyFill="1" applyBorder="1" applyAlignment="1">
      <alignment horizontal="center" vertical="center"/>
    </xf>
    <xf numFmtId="0" fontId="0" fillId="0" borderId="168" xfId="0" applyFill="1" applyBorder="1" applyAlignment="1">
      <alignment horizontal="center"/>
    </xf>
    <xf numFmtId="0" fontId="223" fillId="40" borderId="0" xfId="0" applyFont="1" applyFill="1" applyAlignment="1">
      <alignment horizontal="center" vertical="center"/>
    </xf>
    <xf numFmtId="4" fontId="3" fillId="35" borderId="218" xfId="0" applyNumberFormat="1" applyFont="1" applyFill="1" applyBorder="1" applyAlignment="1">
      <alignment horizontal="center" vertical="center" wrapText="1"/>
    </xf>
    <xf numFmtId="4" fontId="3" fillId="35" borderId="219" xfId="0" applyNumberFormat="1" applyFont="1" applyFill="1" applyBorder="1" applyAlignment="1">
      <alignment horizontal="center" vertical="center" wrapText="1"/>
    </xf>
    <xf numFmtId="0" fontId="0" fillId="0" borderId="217" xfId="0" applyFill="1" applyBorder="1" applyAlignment="1">
      <alignment horizontal="center" vertical="top" wrapText="1"/>
    </xf>
    <xf numFmtId="0" fontId="3" fillId="35" borderId="208" xfId="0" applyFont="1" applyFill="1" applyBorder="1" applyAlignment="1">
      <alignment horizontal="center" vertical="center"/>
    </xf>
    <xf numFmtId="0" fontId="3" fillId="35" borderId="80" xfId="0" applyFont="1" applyFill="1" applyBorder="1" applyAlignment="1">
      <alignment horizontal="center" vertical="center"/>
    </xf>
    <xf numFmtId="0" fontId="0" fillId="0" borderId="542" xfId="0" applyBorder="1" applyAlignment="1">
      <alignment horizontal="center" vertical="center"/>
    </xf>
    <xf numFmtId="0" fontId="248" fillId="36" borderId="534" xfId="0" applyFont="1" applyFill="1" applyBorder="1" applyAlignment="1">
      <alignment horizontal="center" vertical="center" wrapText="1"/>
    </xf>
    <xf numFmtId="0" fontId="248" fillId="36" borderId="536" xfId="0" applyFont="1" applyFill="1" applyBorder="1" applyAlignment="1">
      <alignment horizontal="center" vertical="center" wrapText="1"/>
    </xf>
    <xf numFmtId="0" fontId="248" fillId="36" borderId="541" xfId="0" applyFont="1" applyFill="1" applyBorder="1" applyAlignment="1">
      <alignment horizontal="center" vertical="center" wrapText="1"/>
    </xf>
    <xf numFmtId="0" fontId="219" fillId="40" borderId="534" xfId="0" applyFont="1" applyFill="1" applyBorder="1" applyAlignment="1">
      <alignment horizontal="center" vertical="center" wrapText="1"/>
    </xf>
    <xf numFmtId="0" fontId="219" fillId="40" borderId="536" xfId="0" applyFont="1" applyFill="1" applyBorder="1" applyAlignment="1">
      <alignment horizontal="center" vertical="center" wrapText="1"/>
    </xf>
    <xf numFmtId="0" fontId="219" fillId="40" borderId="541" xfId="0" applyFont="1" applyFill="1" applyBorder="1" applyAlignment="1">
      <alignment horizontal="center" vertical="center" wrapText="1"/>
    </xf>
    <xf numFmtId="0" fontId="133" fillId="40" borderId="420" xfId="0" applyFont="1" applyFill="1" applyBorder="1" applyAlignment="1">
      <alignment horizontal="center" vertical="center"/>
    </xf>
    <xf numFmtId="0" fontId="133" fillId="40" borderId="542" xfId="0" applyFont="1" applyFill="1" applyBorder="1" applyAlignment="1">
      <alignment horizontal="center" vertical="center"/>
    </xf>
    <xf numFmtId="0" fontId="248" fillId="36" borderId="534" xfId="0" applyFont="1" applyFill="1" applyBorder="1" applyAlignment="1">
      <alignment horizontal="center" vertical="center"/>
    </xf>
    <xf numFmtId="0" fontId="248" fillId="36" borderId="536" xfId="0" applyFont="1" applyFill="1" applyBorder="1" applyAlignment="1">
      <alignment horizontal="center" vertical="center"/>
    </xf>
    <xf numFmtId="0" fontId="248" fillId="36" borderId="541" xfId="0" applyFont="1" applyFill="1" applyBorder="1" applyAlignment="1">
      <alignment horizontal="center" vertical="center"/>
    </xf>
    <xf numFmtId="0" fontId="83" fillId="0" borderId="542" xfId="0" applyFont="1" applyFill="1" applyBorder="1" applyAlignment="1">
      <alignment horizontal="center" vertical="center"/>
    </xf>
    <xf numFmtId="0" fontId="248" fillId="36" borderId="533" xfId="0" applyFont="1" applyFill="1" applyBorder="1" applyAlignment="1">
      <alignment horizontal="center" vertical="center"/>
    </xf>
    <xf numFmtId="0" fontId="248" fillId="36" borderId="522" xfId="0" applyFont="1" applyFill="1" applyBorder="1" applyAlignment="1">
      <alignment horizontal="center" vertical="center"/>
    </xf>
    <xf numFmtId="0" fontId="248" fillId="36" borderId="545" xfId="0" applyFont="1" applyFill="1" applyBorder="1" applyAlignment="1">
      <alignment horizontal="center" vertical="center"/>
    </xf>
    <xf numFmtId="0" fontId="0" fillId="0" borderId="542" xfId="0" applyFill="1" applyBorder="1" applyAlignment="1">
      <alignment horizontal="center"/>
    </xf>
    <xf numFmtId="0" fontId="0" fillId="0" borderId="438" xfId="0" applyFont="1" applyBorder="1" applyAlignment="1">
      <alignment horizontal="center" vertical="top"/>
    </xf>
    <xf numFmtId="0" fontId="0" fillId="0" borderId="433" xfId="0" applyFont="1" applyBorder="1" applyAlignment="1">
      <alignment horizontal="center" vertical="top"/>
    </xf>
    <xf numFmtId="0" fontId="172" fillId="28" borderId="405" xfId="52" applyFont="1" applyFill="1" applyBorder="1" applyAlignment="1">
      <alignment horizontal="center" vertical="center"/>
    </xf>
    <xf numFmtId="0" fontId="172" fillId="28" borderId="0" xfId="52" applyFont="1" applyFill="1" applyBorder="1" applyAlignment="1">
      <alignment horizontal="center" vertical="center"/>
    </xf>
    <xf numFmtId="0" fontId="172" fillId="28" borderId="374" xfId="52" applyFont="1" applyFill="1" applyBorder="1" applyAlignment="1">
      <alignment horizontal="center" vertical="center"/>
    </xf>
    <xf numFmtId="0" fontId="84" fillId="36" borderId="439" xfId="0" applyFont="1" applyFill="1" applyBorder="1" applyAlignment="1">
      <alignment horizontal="center" vertical="top"/>
    </xf>
    <xf numFmtId="0" fontId="84" fillId="36" borderId="444" xfId="0" applyFont="1" applyFill="1" applyBorder="1" applyAlignment="1">
      <alignment horizontal="center" vertical="top"/>
    </xf>
    <xf numFmtId="0" fontId="84" fillId="36" borderId="455" xfId="0" applyFont="1" applyFill="1" applyBorder="1" applyAlignment="1">
      <alignment horizontal="center" vertical="top"/>
    </xf>
    <xf numFmtId="0" fontId="83" fillId="0" borderId="438" xfId="0" applyFont="1" applyBorder="1" applyAlignment="1">
      <alignment horizontal="center" vertical="top"/>
    </xf>
    <xf numFmtId="0" fontId="83" fillId="0" borderId="433" xfId="0" applyFont="1" applyBorder="1" applyAlignment="1">
      <alignment horizontal="center" vertical="top"/>
    </xf>
    <xf numFmtId="0" fontId="83" fillId="0" borderId="426" xfId="0" applyFont="1" applyBorder="1" applyAlignment="1">
      <alignment horizontal="center" vertical="top"/>
    </xf>
    <xf numFmtId="0" fontId="84" fillId="36" borderId="455" xfId="0" applyFont="1" applyFill="1" applyBorder="1" applyAlignment="1">
      <alignment horizontal="center" vertical="center"/>
    </xf>
    <xf numFmtId="1" fontId="83" fillId="36" borderId="0" xfId="0" applyNumberFormat="1" applyFont="1" applyFill="1" applyAlignment="1">
      <alignment horizontal="center" vertical="center" wrapText="1"/>
    </xf>
    <xf numFmtId="1" fontId="83" fillId="36" borderId="469" xfId="0" applyNumberFormat="1" applyFont="1" applyFill="1" applyBorder="1" applyAlignment="1">
      <alignment horizontal="left" vertical="center" wrapText="1"/>
    </xf>
    <xf numFmtId="0" fontId="83" fillId="36" borderId="471" xfId="0" applyFont="1" applyFill="1" applyBorder="1" applyAlignment="1">
      <alignment horizontal="left" vertical="center"/>
    </xf>
    <xf numFmtId="0" fontId="0" fillId="36" borderId="471" xfId="0" applyFill="1" applyBorder="1" applyAlignment="1">
      <alignment horizontal="left"/>
    </xf>
    <xf numFmtId="0" fontId="0" fillId="36" borderId="470" xfId="0" applyFill="1" applyBorder="1" applyAlignment="1">
      <alignment horizontal="left"/>
    </xf>
    <xf numFmtId="1" fontId="0" fillId="0" borderId="517" xfId="0" applyNumberFormat="1" applyFont="1" applyFill="1" applyBorder="1" applyAlignment="1">
      <alignment horizontal="left" vertical="center" wrapText="1"/>
    </xf>
    <xf numFmtId="49" fontId="97" fillId="33" borderId="209" xfId="52" applyNumberFormat="1" applyFont="1" applyFill="1" applyBorder="1" applyAlignment="1">
      <alignment horizontal="center" vertical="center" wrapText="1"/>
    </xf>
    <xf numFmtId="49" fontId="97" fillId="33" borderId="216" xfId="52" applyNumberFormat="1" applyFont="1" applyFill="1" applyBorder="1" applyAlignment="1">
      <alignment horizontal="center" vertical="center" wrapText="1"/>
    </xf>
    <xf numFmtId="49" fontId="97" fillId="33" borderId="217"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1" xfId="0" applyFont="1" applyBorder="1" applyAlignment="1">
      <alignment horizontal="left" vertical="top" wrapText="1"/>
    </xf>
    <xf numFmtId="49" fontId="225" fillId="35" borderId="510" xfId="52" applyNumberFormat="1" applyFont="1" applyFill="1" applyBorder="1" applyAlignment="1">
      <alignment horizontal="center" vertical="center" wrapText="1"/>
    </xf>
    <xf numFmtId="49" fontId="225" fillId="33" borderId="510" xfId="52" applyNumberFormat="1" applyFont="1" applyFill="1" applyBorder="1" applyAlignment="1">
      <alignment horizontal="center" vertical="center" wrapText="1"/>
    </xf>
    <xf numFmtId="199" fontId="86" fillId="0" borderId="409" xfId="0" applyNumberFormat="1" applyFont="1" applyFill="1" applyBorder="1" applyAlignment="1">
      <alignment horizontal="center" vertical="center"/>
    </xf>
    <xf numFmtId="0" fontId="221" fillId="32" borderId="520" xfId="0" applyFont="1" applyFill="1" applyBorder="1" applyAlignment="1">
      <alignment horizontal="center"/>
    </xf>
    <xf numFmtId="0" fontId="221" fillId="32" borderId="514" xfId="0" applyFont="1" applyFill="1" applyBorder="1" applyAlignment="1">
      <alignment horizontal="center"/>
    </xf>
    <xf numFmtId="0" fontId="221" fillId="32" borderId="505" xfId="0" applyFont="1" applyFill="1" applyBorder="1" applyAlignment="1">
      <alignment horizontal="center"/>
    </xf>
    <xf numFmtId="0" fontId="145" fillId="40" borderId="76" xfId="52" applyFont="1" applyFill="1" applyBorder="1" applyAlignment="1">
      <alignment horizontal="center" vertical="center" wrapText="1"/>
    </xf>
    <xf numFmtId="0" fontId="145" fillId="40" borderId="77" xfId="52" applyFont="1" applyFill="1" applyBorder="1" applyAlignment="1">
      <alignment horizontal="center" vertical="center" wrapText="1"/>
    </xf>
    <xf numFmtId="0" fontId="145" fillId="40" borderId="78" xfId="52" applyFont="1" applyFill="1" applyBorder="1" applyAlignment="1">
      <alignment horizontal="center" vertical="center" wrapText="1"/>
    </xf>
    <xf numFmtId="0" fontId="221" fillId="0" borderId="525" xfId="0" applyFont="1" applyFill="1" applyBorder="1" applyAlignment="1">
      <alignment horizontal="center"/>
    </xf>
    <xf numFmtId="0" fontId="221" fillId="0" borderId="503" xfId="0" applyFont="1" applyFill="1" applyBorder="1" applyAlignment="1">
      <alignment horizontal="center"/>
    </xf>
    <xf numFmtId="0" fontId="221" fillId="0" borderId="532" xfId="0" applyFont="1" applyFill="1" applyBorder="1" applyAlignment="1">
      <alignment horizontal="center"/>
    </xf>
    <xf numFmtId="0" fontId="221" fillId="0" borderId="208" xfId="0" applyFont="1" applyFill="1" applyBorder="1" applyAlignment="1">
      <alignment horizontal="center"/>
    </xf>
    <xf numFmtId="0" fontId="221" fillId="0" borderId="79" xfId="0" applyFont="1" applyFill="1" applyBorder="1" applyAlignment="1">
      <alignment horizontal="center"/>
    </xf>
    <xf numFmtId="0" fontId="221" fillId="0" borderId="80" xfId="0" applyFont="1" applyFill="1" applyBorder="1" applyAlignment="1">
      <alignment horizontal="center"/>
    </xf>
    <xf numFmtId="0" fontId="145" fillId="40" borderId="520" xfId="52" applyFont="1" applyFill="1" applyBorder="1" applyAlignment="1">
      <alignment horizontal="center" vertical="center" wrapText="1"/>
    </xf>
    <xf numFmtId="0" fontId="145" fillId="40" borderId="336" xfId="52" applyFont="1" applyFill="1" applyBorder="1" applyAlignment="1">
      <alignment horizontal="center" vertical="center" wrapText="1"/>
    </xf>
    <xf numFmtId="0" fontId="145" fillId="40" borderId="519" xfId="52" applyFont="1" applyFill="1" applyBorder="1" applyAlignment="1">
      <alignment horizontal="center" vertical="center" wrapText="1"/>
    </xf>
    <xf numFmtId="0" fontId="145" fillId="40" borderId="0" xfId="52" applyFont="1" applyFill="1" applyBorder="1" applyAlignment="1">
      <alignment horizontal="center" vertical="center" wrapText="1"/>
    </xf>
    <xf numFmtId="0" fontId="222" fillId="0" borderId="216" xfId="52" applyFont="1" applyFill="1" applyBorder="1" applyAlignment="1">
      <alignment horizontal="center"/>
    </xf>
    <xf numFmtId="0" fontId="222" fillId="0" borderId="153" xfId="52" applyFont="1" applyFill="1" applyBorder="1" applyAlignment="1">
      <alignment horizontal="center"/>
    </xf>
    <xf numFmtId="0" fontId="222" fillId="0" borderId="0" xfId="52" applyFont="1" applyFill="1" applyBorder="1" applyAlignment="1">
      <alignment horizontal="center"/>
    </xf>
    <xf numFmtId="0" fontId="222" fillId="0" borderId="512" xfId="52" applyFont="1" applyFill="1" applyBorder="1" applyAlignment="1">
      <alignment horizontal="center"/>
    </xf>
    <xf numFmtId="0" fontId="222" fillId="0" borderId="111" xfId="52" applyFont="1" applyFill="1" applyBorder="1" applyAlignment="1">
      <alignment horizontal="center"/>
    </xf>
    <xf numFmtId="0" fontId="222" fillId="0" borderId="531" xfId="52" applyFont="1" applyFill="1" applyBorder="1" applyAlignment="1">
      <alignment horizontal="center"/>
    </xf>
    <xf numFmtId="0" fontId="219" fillId="29" borderId="0" xfId="0" applyFont="1" applyFill="1" applyAlignment="1">
      <alignment horizontal="center" vertical="center"/>
    </xf>
    <xf numFmtId="0" fontId="219" fillId="29" borderId="543" xfId="0" applyFont="1" applyFill="1" applyBorder="1" applyAlignment="1">
      <alignment horizontal="center" vertical="center"/>
    </xf>
    <xf numFmtId="0" fontId="0" fillId="0" borderId="546" xfId="0" applyBorder="1" applyAlignment="1">
      <alignment horizontal="center" vertical="center"/>
    </xf>
    <xf numFmtId="0" fontId="0" fillId="0" borderId="226" xfId="0" applyBorder="1" applyAlignment="1">
      <alignment horizontal="center" vertical="center"/>
    </xf>
    <xf numFmtId="0" fontId="0" fillId="0" borderId="540" xfId="0" applyBorder="1" applyAlignment="1">
      <alignment horizontal="center" vertical="center"/>
    </xf>
    <xf numFmtId="0" fontId="0" fillId="0" borderId="182" xfId="0" applyBorder="1" applyAlignment="1">
      <alignment horizontal="center"/>
    </xf>
    <xf numFmtId="0" fontId="0" fillId="0" borderId="182" xfId="0" applyBorder="1" applyAlignment="1">
      <alignment horizontal="left" vertical="center" wrapText="1"/>
    </xf>
    <xf numFmtId="0" fontId="245" fillId="40" borderId="0" xfId="0" applyFont="1" applyFill="1" applyAlignment="1">
      <alignment horizontal="center" vertical="center"/>
    </xf>
    <xf numFmtId="0" fontId="214" fillId="36" borderId="455" xfId="0" applyFont="1" applyFill="1" applyBorder="1" applyAlignment="1">
      <alignment horizontal="center" vertical="center" wrapText="1"/>
    </xf>
    <xf numFmtId="0" fontId="111" fillId="0" borderId="542" xfId="0" applyFont="1" applyFill="1" applyBorder="1" applyAlignment="1">
      <alignment horizontal="center" vertical="top" wrapText="1"/>
    </xf>
    <xf numFmtId="0" fontId="214" fillId="36" borderId="534" xfId="0" applyFont="1" applyFill="1" applyBorder="1" applyAlignment="1">
      <alignment horizontal="center" vertical="center" wrapText="1"/>
    </xf>
    <xf numFmtId="0" fontId="214" fillId="36" borderId="536" xfId="0" applyFont="1" applyFill="1" applyBorder="1" applyAlignment="1">
      <alignment horizontal="center" vertical="center" wrapText="1"/>
    </xf>
    <xf numFmtId="0" fontId="214" fillId="36" borderId="541" xfId="0" applyFont="1" applyFill="1" applyBorder="1" applyAlignment="1">
      <alignment horizontal="center" vertical="center" wrapText="1"/>
    </xf>
    <xf numFmtId="0" fontId="83" fillId="0" borderId="544" xfId="0" applyFont="1" applyBorder="1" applyAlignment="1">
      <alignment horizontal="center"/>
    </xf>
    <xf numFmtId="0" fontId="83" fillId="0" borderId="226" xfId="0" applyFont="1" applyBorder="1" applyAlignment="1">
      <alignment horizontal="center"/>
    </xf>
    <xf numFmtId="0" fontId="83" fillId="0" borderId="540" xfId="0" applyFont="1" applyBorder="1" applyAlignment="1">
      <alignment horizontal="center"/>
    </xf>
    <xf numFmtId="0" fontId="0" fillId="0" borderId="544" xfId="0" applyFont="1" applyBorder="1" applyAlignment="1">
      <alignment horizontal="center"/>
    </xf>
    <xf numFmtId="0" fontId="0" fillId="0" borderId="226" xfId="0" applyFont="1" applyBorder="1" applyAlignment="1">
      <alignment horizontal="center"/>
    </xf>
    <xf numFmtId="0" fontId="0" fillId="0" borderId="540" xfId="0" applyFont="1" applyBorder="1" applyAlignment="1">
      <alignment horizontal="center"/>
    </xf>
    <xf numFmtId="0" fontId="52" fillId="29" borderId="0" xfId="0" applyFont="1" applyFill="1" applyBorder="1" applyAlignment="1">
      <alignment horizontal="center" vertical="center"/>
    </xf>
    <xf numFmtId="2" fontId="26" fillId="0" borderId="180" xfId="163" applyNumberFormat="1" applyFont="1" applyFill="1" applyBorder="1" applyAlignment="1">
      <alignment horizontal="left" vertical="center"/>
    </xf>
    <xf numFmtId="2" fontId="26" fillId="0" borderId="181" xfId="163" applyNumberFormat="1" applyFont="1" applyFill="1" applyBorder="1" applyAlignment="1">
      <alignment horizontal="left" vertical="center"/>
    </xf>
    <xf numFmtId="2" fontId="26" fillId="0" borderId="400" xfId="163" applyNumberFormat="1" applyFont="1" applyFill="1" applyBorder="1" applyAlignment="1">
      <alignment horizontal="left" vertical="center"/>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71" xfId="108" applyNumberFormat="1" applyFont="1" applyFill="1" applyBorder="1" applyAlignment="1">
      <alignment horizontal="center" vertical="center" wrapText="1"/>
    </xf>
    <xf numFmtId="4" fontId="25" fillId="0" borderId="418"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0" xfId="67" applyFont="1" applyFill="1" applyBorder="1" applyAlignment="1">
      <alignment horizontal="left" vertical="center" wrapText="1"/>
    </xf>
    <xf numFmtId="0" fontId="37" fillId="0" borderId="224" xfId="67" applyFont="1" applyFill="1" applyBorder="1" applyAlignment="1">
      <alignment horizontal="left" vertical="center" wrapText="1"/>
    </xf>
    <xf numFmtId="0" fontId="37" fillId="0" borderId="212" xfId="67" applyFont="1" applyFill="1" applyBorder="1" applyAlignment="1">
      <alignment horizontal="left" vertical="center" wrapText="1"/>
    </xf>
    <xf numFmtId="0" fontId="26" fillId="0" borderId="389" xfId="67" applyFont="1" applyFill="1" applyBorder="1" applyAlignment="1">
      <alignment horizontal="center" vertical="center" wrapText="1"/>
    </xf>
    <xf numFmtId="0" fontId="26" fillId="0" borderId="390" xfId="67" applyFont="1" applyFill="1" applyBorder="1" applyAlignment="1">
      <alignment horizontal="center" vertical="center" wrapText="1"/>
    </xf>
    <xf numFmtId="0" fontId="26" fillId="0" borderId="391" xfId="67"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4" fontId="25" fillId="0" borderId="421" xfId="108" applyNumberFormat="1" applyFont="1" applyFill="1" applyBorder="1" applyAlignment="1">
      <alignment horizontal="center" vertical="center" wrapText="1"/>
    </xf>
    <xf numFmtId="4" fontId="25" fillId="0" borderId="422" xfId="108" applyNumberFormat="1" applyFont="1" applyFill="1" applyBorder="1" applyAlignment="1">
      <alignment horizontal="center" vertical="center" wrapText="1"/>
    </xf>
    <xf numFmtId="4" fontId="25" fillId="0" borderId="226" xfId="108" applyNumberFormat="1" applyFont="1" applyFill="1" applyBorder="1" applyAlignment="1">
      <alignment horizontal="center" vertical="center" wrapText="1"/>
    </xf>
    <xf numFmtId="0" fontId="37" fillId="0" borderId="160" xfId="67" applyFont="1" applyFill="1" applyBorder="1" applyAlignment="1">
      <alignment horizontal="left" vertical="center" wrapText="1"/>
    </xf>
    <xf numFmtId="0" fontId="37" fillId="0" borderId="162" xfId="67" applyFont="1" applyFill="1" applyBorder="1" applyAlignment="1">
      <alignment horizontal="left" vertical="center" wrapText="1"/>
    </xf>
    <xf numFmtId="0" fontId="37" fillId="0" borderId="161" xfId="67" applyFont="1" applyFill="1" applyBorder="1" applyAlignment="1">
      <alignment horizontal="left" vertical="center" wrapText="1"/>
    </xf>
    <xf numFmtId="0" fontId="42" fillId="0" borderId="165" xfId="67" applyFont="1" applyFill="1" applyBorder="1" applyAlignment="1">
      <alignment horizontal="center" vertical="center" wrapText="1"/>
    </xf>
    <xf numFmtId="0" fontId="42" fillId="0" borderId="162" xfId="67" applyFont="1" applyFill="1" applyBorder="1" applyAlignment="1">
      <alignment horizontal="center" vertical="center" wrapText="1"/>
    </xf>
    <xf numFmtId="0" fontId="42" fillId="0" borderId="166" xfId="67" applyFont="1" applyFill="1" applyBorder="1" applyAlignment="1">
      <alignment horizontal="center"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27" fillId="0" borderId="132" xfId="67" applyFont="1" applyFill="1" applyBorder="1" applyAlignment="1">
      <alignment horizontal="center" vertical="center" wrapText="1"/>
    </xf>
    <xf numFmtId="0" fontId="27" fillId="0" borderId="163" xfId="67" applyFont="1" applyFill="1" applyBorder="1" applyAlignment="1">
      <alignment horizontal="center" vertical="center" wrapText="1"/>
    </xf>
    <xf numFmtId="0" fontId="27" fillId="0" borderId="164" xfId="67" applyFont="1" applyFill="1" applyBorder="1" applyAlignment="1">
      <alignment horizontal="center" vertical="center" wrapText="1"/>
    </xf>
    <xf numFmtId="0" fontId="27" fillId="0" borderId="136" xfId="67" applyFont="1" applyFill="1" applyBorder="1" applyAlignment="1">
      <alignment horizontal="center" vertical="center" wrapText="1"/>
    </xf>
    <xf numFmtId="0" fontId="27" fillId="0" borderId="127" xfId="67"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3" fillId="0" borderId="160" xfId="67" applyFont="1" applyFill="1" applyBorder="1" applyAlignment="1">
      <alignment horizontal="left" vertical="center" wrapText="1"/>
    </xf>
    <xf numFmtId="0" fontId="23" fillId="0" borderId="162"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0" fontId="37" fillId="0" borderId="159" xfId="67" applyFont="1" applyFill="1" applyBorder="1" applyAlignment="1">
      <alignment horizontal="left" vertical="center" wrapText="1"/>
    </xf>
    <xf numFmtId="0" fontId="37" fillId="0" borderId="149" xfId="67" applyFont="1" applyFill="1" applyBorder="1" applyAlignment="1">
      <alignment horizontal="left" vertical="center" wrapText="1"/>
    </xf>
    <xf numFmtId="4" fontId="25" fillId="0" borderId="10" xfId="108" applyNumberFormat="1" applyFont="1" applyFill="1" applyBorder="1" applyAlignment="1">
      <alignment horizontal="center" vertical="center" wrapText="1"/>
    </xf>
    <xf numFmtId="49" fontId="40" fillId="0" borderId="99" xfId="67" applyNumberFormat="1" applyFont="1" applyFill="1" applyBorder="1" applyAlignment="1">
      <alignment horizontal="center" vertical="center" wrapText="1"/>
    </xf>
    <xf numFmtId="49" fontId="40" fillId="0" borderId="100" xfId="67"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0" fontId="27" fillId="0" borderId="165"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0" fontId="26" fillId="0" borderId="159"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40" fillId="0" borderId="43"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23" fillId="0" borderId="173" xfId="67" applyFont="1" applyFill="1" applyBorder="1" applyAlignment="1">
      <alignment horizontal="center" vertical="center"/>
    </xf>
    <xf numFmtId="0" fontId="41" fillId="0" borderId="177"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25" fillId="0" borderId="423" xfId="108" applyNumberFormat="1"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42" fillId="0" borderId="146" xfId="67" applyFont="1" applyFill="1" applyBorder="1" applyAlignment="1">
      <alignment horizontal="center" vertical="center" wrapText="1"/>
    </xf>
    <xf numFmtId="0" fontId="42" fillId="0" borderId="135" xfId="67" applyFont="1" applyFill="1" applyBorder="1" applyAlignment="1">
      <alignment horizontal="center" vertical="center" wrapText="1"/>
    </xf>
    <xf numFmtId="0" fontId="42" fillId="0" borderId="147" xfId="67" applyFont="1" applyFill="1" applyBorder="1" applyAlignment="1">
      <alignment horizontal="center" vertical="center" wrapText="1"/>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0" xfId="64" applyFont="1" applyFill="1" applyBorder="1" applyAlignment="1">
      <alignment horizontal="left" vertical="center" wrapText="1"/>
    </xf>
    <xf numFmtId="0" fontId="48" fillId="0" borderId="176" xfId="64" applyFont="1" applyFill="1" applyBorder="1" applyAlignment="1">
      <alignment horizontal="left" vertical="center" wrapText="1"/>
    </xf>
    <xf numFmtId="0" fontId="48" fillId="0" borderId="171" xfId="64" applyFont="1" applyFill="1" applyBorder="1" applyAlignment="1">
      <alignment horizontal="left" vertical="center" wrapText="1"/>
    </xf>
    <xf numFmtId="0" fontId="48" fillId="0" borderId="169"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75" xfId="64" applyFont="1" applyFill="1" applyBorder="1" applyAlignment="1">
      <alignment horizontal="left" vertical="center" wrapText="1"/>
    </xf>
    <xf numFmtId="0" fontId="48" fillId="0" borderId="168" xfId="64" applyFont="1" applyFill="1" applyBorder="1" applyAlignment="1">
      <alignment horizontal="left" vertical="center" wrapText="1"/>
    </xf>
    <xf numFmtId="0" fontId="48" fillId="0" borderId="126"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0" fontId="42" fillId="0" borderId="160" xfId="67" applyFont="1" applyFill="1" applyBorder="1" applyAlignment="1">
      <alignment horizontal="center" vertical="center" wrapText="1"/>
    </xf>
    <xf numFmtId="0" fontId="42" fillId="0" borderId="167" xfId="67" applyFont="1" applyFill="1" applyBorder="1" applyAlignment="1">
      <alignment horizontal="center" vertical="center" wrapText="1"/>
    </xf>
    <xf numFmtId="0" fontId="23" fillId="0" borderId="160" xfId="52" applyFont="1" applyFill="1" applyBorder="1" applyAlignment="1">
      <alignment horizontal="left" vertical="center" wrapText="1"/>
    </xf>
    <xf numFmtId="0" fontId="23" fillId="0" borderId="162" xfId="52" applyFont="1" applyFill="1" applyBorder="1" applyAlignment="1">
      <alignment horizontal="left" vertical="center" wrapText="1"/>
    </xf>
    <xf numFmtId="0" fontId="23" fillId="0" borderId="161" xfId="52" applyFont="1" applyFill="1" applyBorder="1" applyAlignment="1">
      <alignment horizontal="left" vertical="center" wrapText="1"/>
    </xf>
    <xf numFmtId="0" fontId="47" fillId="35" borderId="160" xfId="67" applyFont="1" applyFill="1" applyBorder="1" applyAlignment="1">
      <alignment horizontal="center" vertical="center" wrapText="1"/>
    </xf>
    <xf numFmtId="0" fontId="47" fillId="35" borderId="162" xfId="67" applyFont="1" applyFill="1" applyBorder="1" applyAlignment="1">
      <alignment horizontal="center" vertical="center" wrapText="1"/>
    </xf>
    <xf numFmtId="0" fontId="47" fillId="35" borderId="167" xfId="67" applyFont="1" applyFill="1" applyBorder="1" applyAlignment="1">
      <alignment horizontal="center" vertical="center" wrapText="1"/>
    </xf>
    <xf numFmtId="0" fontId="25" fillId="0" borderId="138" xfId="52" applyFont="1" applyFill="1" applyBorder="1" applyAlignment="1">
      <alignment horizontal="center" vertical="center"/>
    </xf>
    <xf numFmtId="0" fontId="25" fillId="0" borderId="130" xfId="52" applyFont="1" applyFill="1" applyBorder="1" applyAlignment="1">
      <alignment horizontal="center" vertical="center"/>
    </xf>
    <xf numFmtId="0" fontId="25" fillId="0" borderId="139" xfId="52" applyFont="1" applyFill="1" applyBorder="1" applyAlignment="1">
      <alignment horizontal="center" vertical="center"/>
    </xf>
    <xf numFmtId="2" fontId="26" fillId="0" borderId="138" xfId="52" applyNumberFormat="1" applyFont="1" applyFill="1" applyBorder="1" applyAlignment="1">
      <alignment horizontal="lef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2" fontId="26" fillId="0" borderId="223" xfId="52" applyNumberFormat="1" applyFont="1" applyFill="1" applyBorder="1" applyAlignment="1">
      <alignment horizontal="left" vertical="center" wrapText="1"/>
    </xf>
    <xf numFmtId="2" fontId="26" fillId="0" borderId="206" xfId="52" applyNumberFormat="1" applyFont="1" applyFill="1" applyBorder="1" applyAlignment="1">
      <alignment horizontal="left" vertical="center" wrapText="1"/>
    </xf>
    <xf numFmtId="2" fontId="26" fillId="0" borderId="400"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16" xfId="52" applyNumberFormat="1" applyFont="1" applyFill="1" applyBorder="1" applyAlignment="1">
      <alignment horizontal="left" vertical="center"/>
    </xf>
    <xf numFmtId="2" fontId="37" fillId="0" borderId="117" xfId="52" applyNumberFormat="1" applyFont="1" applyFill="1" applyBorder="1" applyAlignment="1">
      <alignment horizontal="left" vertical="center"/>
    </xf>
    <xf numFmtId="2" fontId="37" fillId="0" borderId="400" xfId="52" applyNumberFormat="1" applyFont="1" applyFill="1" applyBorder="1" applyAlignment="1">
      <alignment horizontal="left" vertical="center"/>
    </xf>
    <xf numFmtId="0" fontId="25" fillId="0" borderId="160" xfId="67" applyFont="1" applyFill="1" applyBorder="1" applyAlignment="1">
      <alignment horizontal="center" vertical="center" wrapText="1"/>
    </xf>
    <xf numFmtId="0" fontId="25" fillId="0" borderId="162" xfId="67" applyFont="1" applyFill="1" applyBorder="1" applyAlignment="1">
      <alignment horizontal="center" vertical="center" wrapText="1"/>
    </xf>
    <xf numFmtId="0" fontId="25" fillId="0" borderId="161" xfId="67" applyFont="1" applyFill="1" applyBorder="1" applyAlignment="1">
      <alignment horizontal="center" vertical="center" wrapText="1"/>
    </xf>
    <xf numFmtId="2" fontId="37" fillId="0" borderId="138" xfId="52" applyNumberFormat="1" applyFont="1" applyFill="1" applyBorder="1" applyAlignment="1">
      <alignment horizontal="left" vertical="center" wrapText="1"/>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40" fillId="0" borderId="115" xfId="67" applyFont="1" applyFill="1" applyBorder="1" applyAlignment="1">
      <alignment horizontal="center" vertical="center" wrapText="1"/>
    </xf>
    <xf numFmtId="0" fontId="40" fillId="0" borderId="127" xfId="67" applyFont="1" applyFill="1" applyBorder="1" applyAlignment="1">
      <alignment horizontal="center" vertical="center" wrapText="1"/>
    </xf>
    <xf numFmtId="0" fontId="40" fillId="0" borderId="126"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93" fillId="0" borderId="0" xfId="0" applyFont="1" applyFill="1" applyBorder="1" applyAlignment="1">
      <alignment horizontal="left" vertical="center"/>
    </xf>
    <xf numFmtId="0" fontId="16" fillId="0" borderId="0" xfId="0" applyFont="1" applyFill="1" applyAlignment="1">
      <alignment horizont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162" fillId="43" borderId="0" xfId="0" applyFont="1" applyFill="1" applyBorder="1" applyAlignment="1">
      <alignment horizontal="center" vertical="center"/>
    </xf>
    <xf numFmtId="0" fontId="162" fillId="43" borderId="460" xfId="0" applyFont="1" applyFill="1" applyBorder="1" applyAlignment="1">
      <alignment horizontal="left" vertical="center"/>
    </xf>
    <xf numFmtId="0" fontId="162" fillId="43" borderId="446" xfId="0" applyFont="1" applyFill="1" applyBorder="1" applyAlignment="1">
      <alignment horizontal="left" vertical="center"/>
    </xf>
    <xf numFmtId="0" fontId="162" fillId="43" borderId="455" xfId="0" applyFont="1" applyFill="1" applyBorder="1" applyAlignment="1">
      <alignment horizontal="center" vertical="center"/>
    </xf>
    <xf numFmtId="0" fontId="216" fillId="43" borderId="420" xfId="0" applyFont="1" applyFill="1" applyBorder="1" applyAlignment="1">
      <alignment horizontal="center" vertical="center"/>
    </xf>
    <xf numFmtId="0" fontId="216" fillId="43" borderId="420" xfId="0" applyFont="1" applyFill="1" applyBorder="1" applyAlignment="1">
      <alignment horizontal="center" vertical="center" wrapText="1"/>
    </xf>
    <xf numFmtId="0" fontId="92" fillId="43" borderId="421" xfId="0" applyFont="1" applyFill="1" applyBorder="1" applyAlignment="1">
      <alignment horizontal="center" vertical="center"/>
    </xf>
    <xf numFmtId="0" fontId="92" fillId="43" borderId="226" xfId="0" applyFont="1" applyFill="1" applyBorder="1" applyAlignment="1">
      <alignment horizontal="center" vertical="center"/>
    </xf>
    <xf numFmtId="0" fontId="92" fillId="43" borderId="422" xfId="0" applyFont="1" applyFill="1" applyBorder="1" applyAlignment="1">
      <alignment horizontal="center" vertical="center"/>
    </xf>
    <xf numFmtId="0" fontId="96" fillId="36" borderId="0" xfId="0" applyFont="1" applyFill="1" applyAlignment="1">
      <alignment horizontal="center" vertical="center"/>
    </xf>
    <xf numFmtId="0" fontId="46" fillId="29"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1" fillId="29" borderId="0" xfId="0" applyFont="1" applyFill="1" applyAlignment="1">
      <alignment horizontal="center" vertical="center" wrapText="1"/>
    </xf>
    <xf numFmtId="49" fontId="83" fillId="0" borderId="430" xfId="0" applyNumberFormat="1" applyFont="1" applyFill="1" applyBorder="1" applyAlignment="1">
      <alignment horizontal="center" vertical="top" wrapText="1"/>
    </xf>
    <xf numFmtId="49" fontId="83" fillId="0" borderId="427" xfId="0" applyNumberFormat="1" applyFont="1" applyFill="1" applyBorder="1" applyAlignment="1">
      <alignment horizontal="center" vertical="top" wrapText="1"/>
    </xf>
    <xf numFmtId="0" fontId="3" fillId="0" borderId="417" xfId="0" applyFont="1" applyBorder="1" applyAlignment="1">
      <alignment horizontal="center" vertical="center"/>
    </xf>
    <xf numFmtId="49" fontId="83" fillId="0" borderId="430" xfId="0" applyNumberFormat="1" applyFont="1" applyBorder="1" applyAlignment="1">
      <alignment horizontal="center" vertical="top" wrapText="1"/>
    </xf>
    <xf numFmtId="49" fontId="83" fillId="0" borderId="427" xfId="0" applyNumberFormat="1" applyFont="1" applyBorder="1" applyAlignment="1">
      <alignment horizontal="center" vertical="top" wrapText="1"/>
    </xf>
    <xf numFmtId="0" fontId="83" fillId="34" borderId="378" xfId="0" applyFont="1" applyFill="1" applyBorder="1" applyAlignment="1">
      <alignment horizontal="left"/>
    </xf>
    <xf numFmtId="0" fontId="83" fillId="34" borderId="393" xfId="0" applyFont="1" applyFill="1" applyBorder="1" applyAlignment="1">
      <alignment horizontal="left"/>
    </xf>
    <xf numFmtId="0" fontId="83" fillId="34" borderId="0" xfId="0" applyFont="1" applyFill="1" applyBorder="1" applyAlignment="1">
      <alignment horizontal="left"/>
    </xf>
    <xf numFmtId="0" fontId="83" fillId="34" borderId="374" xfId="0" applyFont="1" applyFill="1" applyBorder="1" applyAlignment="1">
      <alignment horizontal="left"/>
    </xf>
    <xf numFmtId="0" fontId="83" fillId="33" borderId="393" xfId="0" applyFont="1" applyFill="1" applyBorder="1" applyAlignment="1">
      <alignment horizontal="left"/>
    </xf>
    <xf numFmtId="0" fontId="83" fillId="33" borderId="0" xfId="0" applyFont="1" applyFill="1" applyBorder="1" applyAlignment="1">
      <alignment horizontal="left"/>
    </xf>
    <xf numFmtId="0" fontId="83" fillId="33" borderId="374" xfId="0" applyFont="1" applyFill="1" applyBorder="1" applyAlignment="1">
      <alignment horizontal="left"/>
    </xf>
    <xf numFmtId="0" fontId="109" fillId="28" borderId="277" xfId="65" applyFont="1" applyFill="1" applyBorder="1" applyAlignment="1">
      <alignment horizontal="center" vertical="center"/>
    </xf>
    <xf numFmtId="0" fontId="109" fillId="28" borderId="378" xfId="65" applyFont="1" applyFill="1" applyBorder="1" applyAlignment="1">
      <alignment horizontal="center" vertical="center"/>
    </xf>
    <xf numFmtId="171" fontId="97" fillId="0" borderId="378" xfId="52" applyNumberFormat="1" applyFont="1" applyFill="1" applyBorder="1" applyAlignment="1">
      <alignment horizontal="left" vertical="center" wrapText="1"/>
    </xf>
    <xf numFmtId="0" fontId="83" fillId="35" borderId="380" xfId="0" applyFont="1" applyFill="1" applyBorder="1" applyAlignment="1">
      <alignment horizontal="left"/>
    </xf>
    <xf numFmtId="0" fontId="83" fillId="35" borderId="379" xfId="0" applyFont="1" applyFill="1" applyBorder="1" applyAlignment="1">
      <alignment horizontal="left"/>
    </xf>
    <xf numFmtId="0" fontId="83" fillId="35" borderId="396" xfId="0" applyFont="1" applyFill="1" applyBorder="1" applyAlignment="1">
      <alignment horizontal="left"/>
    </xf>
    <xf numFmtId="0" fontId="97" fillId="53" borderId="378" xfId="0" applyFont="1" applyFill="1" applyBorder="1" applyAlignment="1">
      <alignment horizontal="left" vertical="top"/>
    </xf>
    <xf numFmtId="0" fontId="97" fillId="53" borderId="389" xfId="0" applyFont="1" applyFill="1" applyBorder="1" applyAlignment="1">
      <alignment horizontal="left" vertical="top"/>
    </xf>
    <xf numFmtId="0" fontId="82" fillId="53" borderId="378" xfId="0" applyFont="1" applyFill="1" applyBorder="1" applyAlignment="1">
      <alignment horizontal="left" vertical="center" wrapText="1"/>
    </xf>
    <xf numFmtId="0" fontId="82" fillId="53" borderId="389" xfId="0" applyFont="1" applyFill="1" applyBorder="1" applyAlignment="1">
      <alignment horizontal="left" vertical="center" wrapText="1"/>
    </xf>
    <xf numFmtId="0" fontId="82" fillId="53" borderId="378" xfId="0" applyFont="1" applyFill="1" applyBorder="1" applyAlignment="1">
      <alignment horizontal="left" vertical="top" wrapText="1"/>
    </xf>
    <xf numFmtId="0" fontId="82" fillId="53" borderId="389" xfId="0" applyFont="1" applyFill="1" applyBorder="1" applyAlignment="1">
      <alignment horizontal="left" vertical="top" wrapText="1"/>
    </xf>
    <xf numFmtId="0" fontId="82" fillId="53" borderId="0" xfId="0" applyFont="1" applyFill="1" applyBorder="1" applyAlignment="1">
      <alignment horizontal="left" vertical="top" wrapText="1" shrinkToFit="1"/>
    </xf>
    <xf numFmtId="0" fontId="83" fillId="36" borderId="389" xfId="0" applyFont="1" applyFill="1" applyBorder="1" applyAlignment="1">
      <alignment horizontal="center"/>
    </xf>
    <xf numFmtId="0" fontId="83" fillId="36" borderId="390" xfId="0" applyFont="1" applyFill="1" applyBorder="1" applyAlignment="1">
      <alignment horizontal="center"/>
    </xf>
    <xf numFmtId="0" fontId="83" fillId="36" borderId="378" xfId="0" applyFont="1" applyFill="1" applyBorder="1" applyAlignment="1">
      <alignment horizontal="center"/>
    </xf>
    <xf numFmtId="0" fontId="85" fillId="53" borderId="168" xfId="0" applyFont="1" applyFill="1" applyBorder="1" applyAlignment="1">
      <alignment horizontal="left" vertical="top"/>
    </xf>
    <xf numFmtId="0" fontId="97" fillId="53" borderId="379" xfId="0" applyFont="1" applyFill="1" applyBorder="1" applyAlignment="1">
      <alignment horizontal="left" vertical="top"/>
    </xf>
    <xf numFmtId="0" fontId="97" fillId="53" borderId="0" xfId="0" applyFont="1" applyFill="1" applyBorder="1" applyAlignment="1">
      <alignment horizontal="left" vertical="top"/>
    </xf>
    <xf numFmtId="0" fontId="97" fillId="53" borderId="168" xfId="0" applyFont="1" applyFill="1" applyBorder="1" applyAlignment="1">
      <alignment horizontal="left" vertical="top"/>
    </xf>
    <xf numFmtId="0" fontId="85" fillId="53" borderId="379"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79" xfId="0" applyFont="1" applyFill="1" applyBorder="1" applyAlignment="1">
      <alignment horizontal="center"/>
    </xf>
    <xf numFmtId="0" fontId="97" fillId="53" borderId="379" xfId="0" applyFont="1" applyFill="1" applyBorder="1" applyAlignment="1">
      <alignment horizontal="left" vertical="top" wrapText="1"/>
    </xf>
    <xf numFmtId="0" fontId="85" fillId="53" borderId="0" xfId="0" applyFont="1" applyFill="1" applyBorder="1" applyAlignment="1">
      <alignment horizontal="left" vertical="top" wrapText="1"/>
    </xf>
    <xf numFmtId="0" fontId="97" fillId="53" borderId="0" xfId="0" applyFont="1" applyFill="1" applyBorder="1" applyAlignment="1">
      <alignment horizontal="left" vertical="top" wrapText="1"/>
    </xf>
    <xf numFmtId="0" fontId="97" fillId="53" borderId="168" xfId="0" applyFont="1" applyFill="1" applyBorder="1" applyAlignment="1">
      <alignment horizontal="left" vertical="top" wrapText="1"/>
    </xf>
    <xf numFmtId="0" fontId="85" fillId="53" borderId="379" xfId="0" applyFont="1" applyFill="1" applyBorder="1" applyAlignment="1">
      <alignment horizontal="left" vertical="center" wrapText="1"/>
    </xf>
    <xf numFmtId="0" fontId="82" fillId="0" borderId="378" xfId="0" applyFont="1" applyFill="1" applyBorder="1" applyAlignment="1">
      <alignment horizontal="left" vertical="top" wrapText="1"/>
    </xf>
    <xf numFmtId="0" fontId="82" fillId="0" borderId="389" xfId="0" applyFont="1" applyFill="1" applyBorder="1" applyAlignment="1">
      <alignment horizontal="left" vertical="top" wrapText="1"/>
    </xf>
    <xf numFmtId="0" fontId="82" fillId="53" borderId="390" xfId="0" applyFont="1" applyFill="1" applyBorder="1" applyAlignment="1">
      <alignment horizontal="left" vertical="center" wrapText="1"/>
    </xf>
    <xf numFmtId="0" fontId="85" fillId="53" borderId="168" xfId="0" applyFont="1" applyFill="1" applyBorder="1" applyAlignment="1">
      <alignment horizontal="left" vertical="top" wrapText="1"/>
    </xf>
    <xf numFmtId="0" fontId="101" fillId="0" borderId="378" xfId="0" applyFont="1" applyFill="1" applyBorder="1" applyAlignment="1">
      <alignment horizontal="left" vertical="center" wrapText="1"/>
    </xf>
    <xf numFmtId="0" fontId="101" fillId="0" borderId="389" xfId="0" applyFont="1" applyFill="1" applyBorder="1" applyAlignment="1">
      <alignment horizontal="left" vertical="center" wrapText="1"/>
    </xf>
    <xf numFmtId="0" fontId="207" fillId="53" borderId="0" xfId="0" applyFont="1" applyFill="1" applyBorder="1" applyAlignment="1">
      <alignment horizontal="left" vertical="top"/>
    </xf>
    <xf numFmtId="0" fontId="82" fillId="53" borderId="0" xfId="0" applyFont="1" applyFill="1" applyBorder="1" applyAlignment="1">
      <alignment horizontal="left" vertical="top"/>
    </xf>
    <xf numFmtId="0" fontId="82" fillId="53" borderId="380" xfId="0" applyFont="1" applyFill="1" applyBorder="1" applyAlignment="1">
      <alignment horizontal="left" vertical="center" wrapText="1"/>
    </xf>
    <xf numFmtId="0" fontId="82" fillId="53" borderId="379" xfId="0" applyFont="1" applyFill="1" applyBorder="1" applyAlignment="1">
      <alignment horizontal="left" vertical="center" wrapText="1"/>
    </xf>
    <xf numFmtId="0" fontId="85" fillId="53" borderId="0" xfId="0" applyFont="1" applyFill="1" applyBorder="1" applyAlignment="1">
      <alignment horizontal="left" vertical="top"/>
    </xf>
    <xf numFmtId="0" fontId="118" fillId="40" borderId="0" xfId="0" applyFont="1" applyFill="1" applyBorder="1" applyAlignment="1">
      <alignment horizontal="center"/>
    </xf>
    <xf numFmtId="0" fontId="118" fillId="40" borderId="0" xfId="0" applyFont="1" applyFill="1" applyAlignment="1">
      <alignment horizontal="center" vertical="center"/>
    </xf>
    <xf numFmtId="0" fontId="203" fillId="52" borderId="378" xfId="54" applyFont="1" applyFill="1" applyBorder="1" applyAlignment="1">
      <alignment horizontal="center" vertical="top" wrapText="1"/>
    </xf>
    <xf numFmtId="0" fontId="203" fillId="52" borderId="389" xfId="54" applyFont="1" applyFill="1" applyBorder="1" applyAlignment="1">
      <alignment horizontal="left" vertical="center" wrapText="1"/>
    </xf>
    <xf numFmtId="0" fontId="203" fillId="52" borderId="391" xfId="54" applyFont="1" applyFill="1" applyBorder="1" applyAlignment="1">
      <alignment horizontal="left" vertical="center" wrapText="1"/>
    </xf>
    <xf numFmtId="0" fontId="118" fillId="40" borderId="0" xfId="0" applyFont="1" applyFill="1" applyAlignment="1">
      <alignment horizontal="center" wrapText="1"/>
    </xf>
    <xf numFmtId="0" fontId="203" fillId="52" borderId="378" xfId="54" applyFont="1" applyFill="1" applyBorder="1" applyAlignment="1">
      <alignment horizontal="left" vertical="top" wrapText="1"/>
    </xf>
    <xf numFmtId="0" fontId="125" fillId="0" borderId="226" xfId="0" applyFont="1" applyFill="1" applyBorder="1" applyAlignment="1">
      <alignment horizontal="center" wrapText="1"/>
    </xf>
    <xf numFmtId="0" fontId="125" fillId="0" borderId="433" xfId="0" applyFont="1" applyFill="1" applyBorder="1" applyAlignment="1">
      <alignment horizontal="center" wrapText="1"/>
    </xf>
    <xf numFmtId="0" fontId="143" fillId="35" borderId="0" xfId="0" applyFont="1" applyFill="1" applyBorder="1" applyAlignment="1">
      <alignment horizontal="center" vertical="center"/>
    </xf>
    <xf numFmtId="0" fontId="174" fillId="0" borderId="226" xfId="0" applyFont="1" applyFill="1" applyBorder="1" applyAlignment="1">
      <alignment horizontal="center" vertical="center" wrapText="1"/>
    </xf>
    <xf numFmtId="0" fontId="174" fillId="0" borderId="188" xfId="0" applyFont="1" applyFill="1" applyBorder="1" applyAlignment="1">
      <alignment horizontal="center" vertical="center" wrapText="1"/>
    </xf>
    <xf numFmtId="0" fontId="174" fillId="0" borderId="81" xfId="0" applyFont="1" applyFill="1" applyBorder="1" applyAlignment="1">
      <alignment horizontal="center" vertical="center" wrapText="1"/>
    </xf>
    <xf numFmtId="0" fontId="169" fillId="0" borderId="211" xfId="0" applyFont="1" applyBorder="1" applyAlignment="1">
      <alignment vertical="center" wrapText="1"/>
    </xf>
    <xf numFmtId="0" fontId="142" fillId="0" borderId="225" xfId="0" applyFont="1" applyFill="1" applyBorder="1" applyAlignment="1">
      <alignment horizontal="center" vertical="center" wrapText="1"/>
    </xf>
    <xf numFmtId="0" fontId="142" fillId="0" borderId="226" xfId="0" applyFont="1" applyFill="1" applyBorder="1" applyAlignment="1">
      <alignment horizontal="center" vertical="center" wrapText="1"/>
    </xf>
    <xf numFmtId="0" fontId="142" fillId="0" borderId="188" xfId="0" applyFont="1" applyFill="1" applyBorder="1" applyAlignment="1">
      <alignment horizontal="center" vertical="center" wrapText="1"/>
    </xf>
    <xf numFmtId="0" fontId="142" fillId="0" borderId="211" xfId="0" applyFont="1" applyFill="1" applyBorder="1" applyAlignment="1">
      <alignment vertical="center" wrapText="1"/>
    </xf>
    <xf numFmtId="0" fontId="174" fillId="0" borderId="450" xfId="0" applyFont="1" applyFill="1" applyBorder="1" applyAlignment="1">
      <alignment horizontal="center" vertical="center" wrapText="1"/>
    </xf>
    <xf numFmtId="0" fontId="174" fillId="0" borderId="152" xfId="0" applyFont="1" applyFill="1" applyBorder="1" applyAlignment="1">
      <alignment horizontal="center" vertical="center" wrapText="1"/>
    </xf>
    <xf numFmtId="0" fontId="3" fillId="50" borderId="533" xfId="0" applyFont="1" applyFill="1" applyBorder="1" applyAlignment="1">
      <alignment horizontal="center" vertical="center"/>
    </xf>
    <xf numFmtId="0" fontId="3" fillId="50" borderId="535" xfId="0" applyFont="1" applyFill="1" applyBorder="1" applyAlignment="1">
      <alignment horizontal="center" vertical="center"/>
    </xf>
  </cellXfs>
  <cellStyles count="2476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Excel Built-in Normal 4" xfId="24761"/>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19" xfId="24759"/>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20" xfId="24760"/>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5 4" xfId="24765"/>
    <cellStyle name="Обычный 6" xfId="62"/>
    <cellStyle name="Обычный 6 2" xfId="24767"/>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 7" xfId="24762"/>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 3" xfId="24763"/>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 3" xfId="24764"/>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 3" xfId="24766"/>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 2" xfId="24768"/>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36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FF99"/>
      <color rgb="FF969696"/>
      <color rgb="FFFFFF66"/>
      <color rgb="FFFF66CC"/>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5.emf"/><Relationship Id="rId13" Type="http://schemas.openxmlformats.org/officeDocument/2006/relationships/image" Target="../media/image20.png"/><Relationship Id="rId3" Type="http://schemas.openxmlformats.org/officeDocument/2006/relationships/image" Target="../media/image10.jpeg"/><Relationship Id="rId7" Type="http://schemas.openxmlformats.org/officeDocument/2006/relationships/image" Target="../media/image14.emf"/><Relationship Id="rId12" Type="http://schemas.openxmlformats.org/officeDocument/2006/relationships/image" Target="../media/image19.png"/><Relationship Id="rId2" Type="http://schemas.openxmlformats.org/officeDocument/2006/relationships/image" Target="../media/image9.png"/><Relationship Id="rId1" Type="http://schemas.openxmlformats.org/officeDocument/2006/relationships/image" Target="../media/image8.wmf"/><Relationship Id="rId6" Type="http://schemas.openxmlformats.org/officeDocument/2006/relationships/image" Target="../media/image13.emf"/><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hyperlink" Target="#&#1054;&#1075;&#1083;&#1072;&#1074;&#1083;&#1077;&#1085;&#1080;&#1077;!A1"/><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9.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hyperlink" Target="#&#1054;&#1075;&#1083;&#1072;&#1074;&#1083;&#1077;&#1085;&#1080;&#1077;!A1"/><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9" Type="http://schemas.openxmlformats.org/officeDocument/2006/relationships/image" Target="../media/image2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0.jpeg"/><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2.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1.jpe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jpeg"/><Relationship Id="rId11" Type="http://schemas.openxmlformats.org/officeDocument/2006/relationships/image" Target="../media/image40.jpeg"/><Relationship Id="rId5" Type="http://schemas.openxmlformats.org/officeDocument/2006/relationships/image" Target="../media/image35.jpeg"/><Relationship Id="rId10" Type="http://schemas.openxmlformats.org/officeDocument/2006/relationships/image" Target="../media/image39.png"/><Relationship Id="rId4" Type="http://schemas.openxmlformats.org/officeDocument/2006/relationships/image" Target="../media/image34.jpeg"/><Relationship Id="rId9" Type="http://schemas.openxmlformats.org/officeDocument/2006/relationships/hyperlink" Target="#&#1054;&#1075;&#1083;&#1072;&#1074;&#1083;&#1077;&#1085;&#1080;&#1077;!A1"/></Relationships>
</file>

<file path=xl/drawings/_rels/drawing12.xml.rels><?xml version="1.0" encoding="UTF-8" standalone="yes"?>
<Relationships xmlns="http://schemas.openxmlformats.org/package/2006/relationships"><Relationship Id="rId3" Type="http://schemas.openxmlformats.org/officeDocument/2006/relationships/image" Target="../media/image45.png"/><Relationship Id="rId7" Type="http://schemas.openxmlformats.org/officeDocument/2006/relationships/hyperlink" Target="#&#1054;&#1075;&#1083;&#1072;&#1074;&#1083;&#1077;&#1085;&#1080;&#1077;!A1"/><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4" Type="http://schemas.openxmlformats.org/officeDocument/2006/relationships/image" Target="../media/image46.jpeg"/></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hyperlink" Target="#&#1054;&#1075;&#1083;&#1072;&#1074;&#1083;&#1077;&#1085;&#1080;&#1077;!A1"/><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s>
</file>

<file path=xl/drawings/_rels/drawing17.xml.rels><?xml version="1.0" encoding="UTF-8" standalone="yes"?>
<Relationships xmlns="http://schemas.openxmlformats.org/package/2006/relationships"><Relationship Id="rId8" Type="http://schemas.openxmlformats.org/officeDocument/2006/relationships/image" Target="../media/image61.jpeg"/><Relationship Id="rId3" Type="http://schemas.openxmlformats.org/officeDocument/2006/relationships/image" Target="../media/image56.jpeg"/><Relationship Id="rId7" Type="http://schemas.openxmlformats.org/officeDocument/2006/relationships/image" Target="../media/image60.jpeg"/><Relationship Id="rId2" Type="http://schemas.openxmlformats.org/officeDocument/2006/relationships/image" Target="../media/image55.jpeg"/><Relationship Id="rId1" Type="http://schemas.openxmlformats.org/officeDocument/2006/relationships/image" Target="../media/image54.jpeg"/><Relationship Id="rId6" Type="http://schemas.openxmlformats.org/officeDocument/2006/relationships/image" Target="../media/image59.jpeg"/><Relationship Id="rId11" Type="http://schemas.openxmlformats.org/officeDocument/2006/relationships/image" Target="../media/image63.emf"/><Relationship Id="rId5" Type="http://schemas.openxmlformats.org/officeDocument/2006/relationships/image" Target="../media/image58.jpeg"/><Relationship Id="rId10" Type="http://schemas.openxmlformats.org/officeDocument/2006/relationships/hyperlink" Target="#&#1054;&#1075;&#1083;&#1072;&#1074;&#1083;&#1077;&#1085;&#1080;&#1077;!A1"/><Relationship Id="rId4" Type="http://schemas.openxmlformats.org/officeDocument/2006/relationships/image" Target="../media/image57.jpeg"/><Relationship Id="rId9" Type="http://schemas.openxmlformats.org/officeDocument/2006/relationships/image" Target="../media/image62.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66.jpeg"/><Relationship Id="rId2" Type="http://schemas.openxmlformats.org/officeDocument/2006/relationships/image" Target="../media/image65.jpeg"/><Relationship Id="rId1" Type="http://schemas.openxmlformats.org/officeDocument/2006/relationships/image" Target="../media/image64.jpeg"/><Relationship Id="rId5" Type="http://schemas.openxmlformats.org/officeDocument/2006/relationships/hyperlink" Target="#&#1054;&#1075;&#1083;&#1072;&#1074;&#1083;&#1077;&#1085;&#1080;&#1077;!A1"/><Relationship Id="rId4" Type="http://schemas.openxmlformats.org/officeDocument/2006/relationships/image" Target="../media/image67.jpeg"/></Relationships>
</file>

<file path=xl/drawings/_rels/drawing19.xml.rels><?xml version="1.0" encoding="UTF-8" standalone="yes"?>
<Relationships xmlns="http://schemas.openxmlformats.org/package/2006/relationships"><Relationship Id="rId2" Type="http://schemas.openxmlformats.org/officeDocument/2006/relationships/image" Target="../media/image68.emf"/><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3" Type="http://schemas.openxmlformats.org/officeDocument/2006/relationships/image" Target="../media/image70.jpeg"/><Relationship Id="rId2" Type="http://schemas.openxmlformats.org/officeDocument/2006/relationships/image" Target="../media/image69.jpe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3" Type="http://schemas.openxmlformats.org/officeDocument/2006/relationships/image" Target="../media/image72.jpeg"/><Relationship Id="rId2" Type="http://schemas.openxmlformats.org/officeDocument/2006/relationships/image" Target="../media/image71.png"/><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3.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74.png"/><Relationship Id="rId1" Type="http://schemas.openxmlformats.org/officeDocument/2006/relationships/image" Target="../media/image73.png"/></Relationships>
</file>

<file path=xl/drawings/_rels/drawing24.xml.rels><?xml version="1.0" encoding="UTF-8" standalone="yes"?>
<Relationships xmlns="http://schemas.openxmlformats.org/package/2006/relationships"><Relationship Id="rId8" Type="http://schemas.openxmlformats.org/officeDocument/2006/relationships/image" Target="../media/image79.png"/><Relationship Id="rId3" Type="http://schemas.microsoft.com/office/2007/relationships/hdphoto" Target="../media/hdphoto1.wdp"/><Relationship Id="rId7" Type="http://schemas.openxmlformats.org/officeDocument/2006/relationships/image" Target="../media/image78.png"/><Relationship Id="rId2" Type="http://schemas.openxmlformats.org/officeDocument/2006/relationships/image" Target="../media/image75.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77.png"/><Relationship Id="rId10" Type="http://schemas.openxmlformats.org/officeDocument/2006/relationships/image" Target="../media/image81.jpeg"/><Relationship Id="rId4" Type="http://schemas.openxmlformats.org/officeDocument/2006/relationships/image" Target="../media/image76.png"/><Relationship Id="rId9" Type="http://schemas.openxmlformats.org/officeDocument/2006/relationships/image" Target="../media/image8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83.png"/><Relationship Id="rId2" Type="http://schemas.openxmlformats.org/officeDocument/2006/relationships/image" Target="../media/image82.jpeg"/><Relationship Id="rId1" Type="http://schemas.openxmlformats.org/officeDocument/2006/relationships/hyperlink" Target="#&#1054;&#1075;&#1083;&#1072;&#1074;&#1083;&#1077;&#1085;&#1080;&#1077;!A1"/><Relationship Id="rId4" Type="http://schemas.openxmlformats.org/officeDocument/2006/relationships/image" Target="../media/image84.png"/></Relationships>
</file>

<file path=xl/drawings/_rels/drawing26.xml.rels><?xml version="1.0" encoding="UTF-8" standalone="yes"?>
<Relationships xmlns="http://schemas.openxmlformats.org/package/2006/relationships"><Relationship Id="rId13" Type="http://schemas.openxmlformats.org/officeDocument/2006/relationships/image" Target="../media/image96.emf"/><Relationship Id="rId18" Type="http://schemas.openxmlformats.org/officeDocument/2006/relationships/image" Target="../media/image101.emf"/><Relationship Id="rId26" Type="http://schemas.openxmlformats.org/officeDocument/2006/relationships/image" Target="../media/image109.jpeg"/><Relationship Id="rId39" Type="http://schemas.openxmlformats.org/officeDocument/2006/relationships/image" Target="../media/image122.jpeg"/><Relationship Id="rId21" Type="http://schemas.openxmlformats.org/officeDocument/2006/relationships/image" Target="../media/image104.emf"/><Relationship Id="rId34" Type="http://schemas.openxmlformats.org/officeDocument/2006/relationships/image" Target="../media/image117.jpeg"/><Relationship Id="rId42" Type="http://schemas.openxmlformats.org/officeDocument/2006/relationships/image" Target="../media/image125.jpeg"/><Relationship Id="rId47" Type="http://schemas.openxmlformats.org/officeDocument/2006/relationships/image" Target="../media/image130.jpeg"/><Relationship Id="rId50" Type="http://schemas.openxmlformats.org/officeDocument/2006/relationships/image" Target="../media/image133.jpeg"/><Relationship Id="rId7" Type="http://schemas.openxmlformats.org/officeDocument/2006/relationships/image" Target="../media/image90.jpeg"/><Relationship Id="rId2" Type="http://schemas.openxmlformats.org/officeDocument/2006/relationships/image" Target="../media/image85.jpeg"/><Relationship Id="rId16" Type="http://schemas.openxmlformats.org/officeDocument/2006/relationships/image" Target="../media/image99.emf"/><Relationship Id="rId29" Type="http://schemas.openxmlformats.org/officeDocument/2006/relationships/image" Target="../media/image112.png"/><Relationship Id="rId11" Type="http://schemas.openxmlformats.org/officeDocument/2006/relationships/image" Target="../media/image94.jpeg"/><Relationship Id="rId24" Type="http://schemas.openxmlformats.org/officeDocument/2006/relationships/image" Target="../media/image107.jpeg"/><Relationship Id="rId32" Type="http://schemas.openxmlformats.org/officeDocument/2006/relationships/image" Target="../media/image115.jpeg"/><Relationship Id="rId37" Type="http://schemas.openxmlformats.org/officeDocument/2006/relationships/image" Target="../media/image120.jpeg"/><Relationship Id="rId40" Type="http://schemas.openxmlformats.org/officeDocument/2006/relationships/image" Target="../media/image123.jpeg"/><Relationship Id="rId45" Type="http://schemas.openxmlformats.org/officeDocument/2006/relationships/image" Target="../media/image128.jpeg"/><Relationship Id="rId53" Type="http://schemas.openxmlformats.org/officeDocument/2006/relationships/image" Target="../media/image136.jpeg"/><Relationship Id="rId5" Type="http://schemas.openxmlformats.org/officeDocument/2006/relationships/image" Target="../media/image88.jpeg"/><Relationship Id="rId10" Type="http://schemas.openxmlformats.org/officeDocument/2006/relationships/image" Target="../media/image93.jpeg"/><Relationship Id="rId19" Type="http://schemas.openxmlformats.org/officeDocument/2006/relationships/image" Target="../media/image102.emf"/><Relationship Id="rId31" Type="http://schemas.openxmlformats.org/officeDocument/2006/relationships/image" Target="../media/image114.jpeg"/><Relationship Id="rId44" Type="http://schemas.openxmlformats.org/officeDocument/2006/relationships/image" Target="../media/image127.jpeg"/><Relationship Id="rId52" Type="http://schemas.openxmlformats.org/officeDocument/2006/relationships/image" Target="../media/image135.png"/><Relationship Id="rId4" Type="http://schemas.openxmlformats.org/officeDocument/2006/relationships/image" Target="../media/image87.jpeg"/><Relationship Id="rId9" Type="http://schemas.openxmlformats.org/officeDocument/2006/relationships/image" Target="../media/image92.jpeg"/><Relationship Id="rId14" Type="http://schemas.openxmlformats.org/officeDocument/2006/relationships/image" Target="../media/image97.emf"/><Relationship Id="rId22" Type="http://schemas.openxmlformats.org/officeDocument/2006/relationships/image" Target="../media/image105.jpeg"/><Relationship Id="rId27" Type="http://schemas.openxmlformats.org/officeDocument/2006/relationships/image" Target="../media/image110.png"/><Relationship Id="rId30" Type="http://schemas.openxmlformats.org/officeDocument/2006/relationships/image" Target="../media/image113.png"/><Relationship Id="rId35" Type="http://schemas.openxmlformats.org/officeDocument/2006/relationships/image" Target="../media/image118.jpeg"/><Relationship Id="rId43" Type="http://schemas.openxmlformats.org/officeDocument/2006/relationships/image" Target="../media/image126.jpeg"/><Relationship Id="rId48" Type="http://schemas.openxmlformats.org/officeDocument/2006/relationships/image" Target="../media/image131.jpeg"/><Relationship Id="rId8" Type="http://schemas.openxmlformats.org/officeDocument/2006/relationships/image" Target="../media/image91.jpeg"/><Relationship Id="rId51" Type="http://schemas.openxmlformats.org/officeDocument/2006/relationships/image" Target="../media/image134.jpeg"/><Relationship Id="rId3" Type="http://schemas.openxmlformats.org/officeDocument/2006/relationships/image" Target="../media/image86.jpeg"/><Relationship Id="rId12" Type="http://schemas.openxmlformats.org/officeDocument/2006/relationships/image" Target="../media/image95.emf"/><Relationship Id="rId17" Type="http://schemas.openxmlformats.org/officeDocument/2006/relationships/image" Target="../media/image100.emf"/><Relationship Id="rId25" Type="http://schemas.openxmlformats.org/officeDocument/2006/relationships/image" Target="../media/image108.jpeg"/><Relationship Id="rId33" Type="http://schemas.openxmlformats.org/officeDocument/2006/relationships/image" Target="../media/image116.jpeg"/><Relationship Id="rId38" Type="http://schemas.openxmlformats.org/officeDocument/2006/relationships/image" Target="../media/image121.jpeg"/><Relationship Id="rId46" Type="http://schemas.openxmlformats.org/officeDocument/2006/relationships/image" Target="../media/image129.jpeg"/><Relationship Id="rId20" Type="http://schemas.openxmlformats.org/officeDocument/2006/relationships/image" Target="../media/image103.emf"/><Relationship Id="rId41" Type="http://schemas.openxmlformats.org/officeDocument/2006/relationships/image" Target="../media/image124.jpeg"/><Relationship Id="rId1" Type="http://schemas.openxmlformats.org/officeDocument/2006/relationships/hyperlink" Target="#&#1054;&#1075;&#1083;&#1072;&#1074;&#1083;&#1077;&#1085;&#1080;&#1077;!A1"/><Relationship Id="rId6" Type="http://schemas.openxmlformats.org/officeDocument/2006/relationships/image" Target="../media/image89.jpeg"/><Relationship Id="rId15" Type="http://schemas.openxmlformats.org/officeDocument/2006/relationships/image" Target="../media/image98.emf"/><Relationship Id="rId23" Type="http://schemas.openxmlformats.org/officeDocument/2006/relationships/image" Target="../media/image106.jpeg"/><Relationship Id="rId28" Type="http://schemas.openxmlformats.org/officeDocument/2006/relationships/image" Target="../media/image111.png"/><Relationship Id="rId36" Type="http://schemas.openxmlformats.org/officeDocument/2006/relationships/image" Target="../media/image119.jpeg"/><Relationship Id="rId49" Type="http://schemas.openxmlformats.org/officeDocument/2006/relationships/image" Target="../media/image132.jpeg"/></Relationships>
</file>

<file path=xl/drawings/_rels/drawing27.xml.rels><?xml version="1.0" encoding="UTF-8" standalone="yes"?>
<Relationships xmlns="http://schemas.openxmlformats.org/package/2006/relationships"><Relationship Id="rId8" Type="http://schemas.openxmlformats.org/officeDocument/2006/relationships/image" Target="../media/image143.png"/><Relationship Id="rId13" Type="http://schemas.openxmlformats.org/officeDocument/2006/relationships/image" Target="../media/image148.png"/><Relationship Id="rId18" Type="http://schemas.openxmlformats.org/officeDocument/2006/relationships/image" Target="../media/image153.png"/><Relationship Id="rId3" Type="http://schemas.openxmlformats.org/officeDocument/2006/relationships/image" Target="../media/image138.png"/><Relationship Id="rId7" Type="http://schemas.openxmlformats.org/officeDocument/2006/relationships/image" Target="../media/image142.png"/><Relationship Id="rId12" Type="http://schemas.openxmlformats.org/officeDocument/2006/relationships/image" Target="../media/image147.jpeg"/><Relationship Id="rId17" Type="http://schemas.openxmlformats.org/officeDocument/2006/relationships/image" Target="../media/image152.png"/><Relationship Id="rId2" Type="http://schemas.openxmlformats.org/officeDocument/2006/relationships/image" Target="../media/image137.png"/><Relationship Id="rId16" Type="http://schemas.openxmlformats.org/officeDocument/2006/relationships/image" Target="../media/image151.png"/><Relationship Id="rId1" Type="http://schemas.openxmlformats.org/officeDocument/2006/relationships/hyperlink" Target="#&#1054;&#1075;&#1083;&#1072;&#1074;&#1083;&#1077;&#1085;&#1080;&#1077;!A1"/><Relationship Id="rId6" Type="http://schemas.openxmlformats.org/officeDocument/2006/relationships/image" Target="../media/image141.png"/><Relationship Id="rId11" Type="http://schemas.openxmlformats.org/officeDocument/2006/relationships/image" Target="../media/image146.jpeg"/><Relationship Id="rId5" Type="http://schemas.openxmlformats.org/officeDocument/2006/relationships/image" Target="../media/image140.png"/><Relationship Id="rId15" Type="http://schemas.openxmlformats.org/officeDocument/2006/relationships/image" Target="../media/image150.jpeg"/><Relationship Id="rId10" Type="http://schemas.openxmlformats.org/officeDocument/2006/relationships/image" Target="../media/image145.png"/><Relationship Id="rId4" Type="http://schemas.openxmlformats.org/officeDocument/2006/relationships/image" Target="../media/image139.png"/><Relationship Id="rId9" Type="http://schemas.openxmlformats.org/officeDocument/2006/relationships/image" Target="../media/image144.png"/><Relationship Id="rId14" Type="http://schemas.openxmlformats.org/officeDocument/2006/relationships/image" Target="../media/image149.png"/></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2" Type="http://schemas.openxmlformats.org/officeDocument/2006/relationships/image" Target="../media/image154.png"/><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3" Type="http://schemas.openxmlformats.org/officeDocument/2006/relationships/image" Target="../media/image157.png"/><Relationship Id="rId2" Type="http://schemas.openxmlformats.org/officeDocument/2006/relationships/image" Target="../media/image156.png"/><Relationship Id="rId1" Type="http://schemas.openxmlformats.org/officeDocument/2006/relationships/image" Target="../media/image155.png"/><Relationship Id="rId6" Type="http://schemas.openxmlformats.org/officeDocument/2006/relationships/image" Target="../media/image160.jpeg"/><Relationship Id="rId5" Type="http://schemas.openxmlformats.org/officeDocument/2006/relationships/image" Target="../media/image159.png"/><Relationship Id="rId4" Type="http://schemas.openxmlformats.org/officeDocument/2006/relationships/image" Target="../media/image158.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image" Target="../media/image162.png"/><Relationship Id="rId1" Type="http://schemas.openxmlformats.org/officeDocument/2006/relationships/image" Target="../media/image161.png"/><Relationship Id="rId6" Type="http://schemas.openxmlformats.org/officeDocument/2006/relationships/hyperlink" Target="#&#1054;&#1075;&#1083;&#1072;&#1074;&#1083;&#1077;&#1085;&#1080;&#1077;!A1"/><Relationship Id="rId5" Type="http://schemas.openxmlformats.org/officeDocument/2006/relationships/image" Target="../media/image165.jpeg"/><Relationship Id="rId4" Type="http://schemas.openxmlformats.org/officeDocument/2006/relationships/image" Target="../media/image164.png"/></Relationships>
</file>

<file path=xl/drawings/_rels/drawing35.xml.rels><?xml version="1.0" encoding="UTF-8" standalone="yes"?>
<Relationships xmlns="http://schemas.openxmlformats.org/package/2006/relationships"><Relationship Id="rId26" Type="http://schemas.openxmlformats.org/officeDocument/2006/relationships/image" Target="../media/image191.png"/><Relationship Id="rId21" Type="http://schemas.openxmlformats.org/officeDocument/2006/relationships/image" Target="../media/image186.png"/><Relationship Id="rId42" Type="http://schemas.openxmlformats.org/officeDocument/2006/relationships/image" Target="../media/image207.png"/><Relationship Id="rId47" Type="http://schemas.openxmlformats.org/officeDocument/2006/relationships/image" Target="../media/image212.png"/><Relationship Id="rId63" Type="http://schemas.openxmlformats.org/officeDocument/2006/relationships/image" Target="../media/image227.png"/><Relationship Id="rId68" Type="http://schemas.openxmlformats.org/officeDocument/2006/relationships/image" Target="../media/image232.png"/><Relationship Id="rId16" Type="http://schemas.openxmlformats.org/officeDocument/2006/relationships/image" Target="../media/image181.png"/><Relationship Id="rId11" Type="http://schemas.openxmlformats.org/officeDocument/2006/relationships/image" Target="../media/image176.png"/><Relationship Id="rId24" Type="http://schemas.openxmlformats.org/officeDocument/2006/relationships/image" Target="../media/image189.png"/><Relationship Id="rId32" Type="http://schemas.openxmlformats.org/officeDocument/2006/relationships/image" Target="../media/image197.png"/><Relationship Id="rId37" Type="http://schemas.openxmlformats.org/officeDocument/2006/relationships/image" Target="../media/image202.png"/><Relationship Id="rId40" Type="http://schemas.openxmlformats.org/officeDocument/2006/relationships/image" Target="../media/image205.png"/><Relationship Id="rId45" Type="http://schemas.openxmlformats.org/officeDocument/2006/relationships/image" Target="../media/image210.jpeg"/><Relationship Id="rId53" Type="http://schemas.openxmlformats.org/officeDocument/2006/relationships/image" Target="../media/image218.png"/><Relationship Id="rId58" Type="http://schemas.openxmlformats.org/officeDocument/2006/relationships/image" Target="../media/image223.jpeg"/><Relationship Id="rId66" Type="http://schemas.openxmlformats.org/officeDocument/2006/relationships/image" Target="../media/image230.png"/><Relationship Id="rId74" Type="http://schemas.openxmlformats.org/officeDocument/2006/relationships/image" Target="../media/image238.png"/><Relationship Id="rId5" Type="http://schemas.openxmlformats.org/officeDocument/2006/relationships/image" Target="../media/image170.png"/><Relationship Id="rId61" Type="http://schemas.openxmlformats.org/officeDocument/2006/relationships/image" Target="../media/image225.png"/><Relationship Id="rId19" Type="http://schemas.openxmlformats.org/officeDocument/2006/relationships/image" Target="../media/image184.png"/><Relationship Id="rId14" Type="http://schemas.openxmlformats.org/officeDocument/2006/relationships/image" Target="../media/image179.jpeg"/><Relationship Id="rId22" Type="http://schemas.openxmlformats.org/officeDocument/2006/relationships/image" Target="../media/image187.png"/><Relationship Id="rId27" Type="http://schemas.openxmlformats.org/officeDocument/2006/relationships/image" Target="../media/image192.png"/><Relationship Id="rId30" Type="http://schemas.openxmlformats.org/officeDocument/2006/relationships/image" Target="../media/image195.png"/><Relationship Id="rId35" Type="http://schemas.openxmlformats.org/officeDocument/2006/relationships/image" Target="../media/image200.png"/><Relationship Id="rId43" Type="http://schemas.openxmlformats.org/officeDocument/2006/relationships/image" Target="../media/image208.png"/><Relationship Id="rId48" Type="http://schemas.openxmlformats.org/officeDocument/2006/relationships/image" Target="../media/image213.png"/><Relationship Id="rId56" Type="http://schemas.openxmlformats.org/officeDocument/2006/relationships/image" Target="../media/image221.png"/><Relationship Id="rId64" Type="http://schemas.openxmlformats.org/officeDocument/2006/relationships/image" Target="../media/image228.png"/><Relationship Id="rId69" Type="http://schemas.openxmlformats.org/officeDocument/2006/relationships/image" Target="../media/image233.png"/><Relationship Id="rId77" Type="http://schemas.openxmlformats.org/officeDocument/2006/relationships/image" Target="../media/image241.png"/><Relationship Id="rId8" Type="http://schemas.openxmlformats.org/officeDocument/2006/relationships/image" Target="../media/image173.png"/><Relationship Id="rId51" Type="http://schemas.openxmlformats.org/officeDocument/2006/relationships/image" Target="../media/image216.jpeg"/><Relationship Id="rId72" Type="http://schemas.openxmlformats.org/officeDocument/2006/relationships/image" Target="../media/image236.png"/><Relationship Id="rId3" Type="http://schemas.openxmlformats.org/officeDocument/2006/relationships/image" Target="../media/image168.png"/><Relationship Id="rId12" Type="http://schemas.openxmlformats.org/officeDocument/2006/relationships/image" Target="../media/image177.jpeg"/><Relationship Id="rId17" Type="http://schemas.openxmlformats.org/officeDocument/2006/relationships/image" Target="../media/image182.png"/><Relationship Id="rId25" Type="http://schemas.openxmlformats.org/officeDocument/2006/relationships/image" Target="../media/image190.png"/><Relationship Id="rId33" Type="http://schemas.openxmlformats.org/officeDocument/2006/relationships/image" Target="../media/image198.png"/><Relationship Id="rId38" Type="http://schemas.openxmlformats.org/officeDocument/2006/relationships/image" Target="../media/image203.png"/><Relationship Id="rId46" Type="http://schemas.openxmlformats.org/officeDocument/2006/relationships/image" Target="../media/image211.jpeg"/><Relationship Id="rId59" Type="http://schemas.openxmlformats.org/officeDocument/2006/relationships/hyperlink" Target="#&#1054;&#1075;&#1083;&#1072;&#1074;&#1083;&#1077;&#1085;&#1080;&#1077;!A1"/><Relationship Id="rId67" Type="http://schemas.openxmlformats.org/officeDocument/2006/relationships/image" Target="../media/image231.png"/><Relationship Id="rId20" Type="http://schemas.openxmlformats.org/officeDocument/2006/relationships/image" Target="../media/image185.png"/><Relationship Id="rId41" Type="http://schemas.openxmlformats.org/officeDocument/2006/relationships/image" Target="../media/image206.png"/><Relationship Id="rId54" Type="http://schemas.openxmlformats.org/officeDocument/2006/relationships/image" Target="../media/image219.png"/><Relationship Id="rId62" Type="http://schemas.openxmlformats.org/officeDocument/2006/relationships/image" Target="../media/image226.png"/><Relationship Id="rId70" Type="http://schemas.openxmlformats.org/officeDocument/2006/relationships/image" Target="../media/image234.png"/><Relationship Id="rId75" Type="http://schemas.openxmlformats.org/officeDocument/2006/relationships/image" Target="../media/image239.png"/><Relationship Id="rId1" Type="http://schemas.openxmlformats.org/officeDocument/2006/relationships/image" Target="../media/image166.png"/><Relationship Id="rId6" Type="http://schemas.openxmlformats.org/officeDocument/2006/relationships/image" Target="../media/image171.png"/><Relationship Id="rId15" Type="http://schemas.openxmlformats.org/officeDocument/2006/relationships/image" Target="../media/image180.png"/><Relationship Id="rId23" Type="http://schemas.openxmlformats.org/officeDocument/2006/relationships/image" Target="../media/image188.png"/><Relationship Id="rId28" Type="http://schemas.openxmlformats.org/officeDocument/2006/relationships/image" Target="../media/image193.png"/><Relationship Id="rId36" Type="http://schemas.openxmlformats.org/officeDocument/2006/relationships/image" Target="../media/image201.png"/><Relationship Id="rId49" Type="http://schemas.openxmlformats.org/officeDocument/2006/relationships/image" Target="../media/image214.jpeg"/><Relationship Id="rId57" Type="http://schemas.openxmlformats.org/officeDocument/2006/relationships/image" Target="../media/image222.jpeg"/><Relationship Id="rId10" Type="http://schemas.openxmlformats.org/officeDocument/2006/relationships/image" Target="../media/image175.png"/><Relationship Id="rId31" Type="http://schemas.openxmlformats.org/officeDocument/2006/relationships/image" Target="../media/image196.jpeg"/><Relationship Id="rId44" Type="http://schemas.openxmlformats.org/officeDocument/2006/relationships/image" Target="../media/image209.png"/><Relationship Id="rId52" Type="http://schemas.openxmlformats.org/officeDocument/2006/relationships/image" Target="../media/image217.png"/><Relationship Id="rId60" Type="http://schemas.openxmlformats.org/officeDocument/2006/relationships/image" Target="../media/image224.png"/><Relationship Id="rId65" Type="http://schemas.openxmlformats.org/officeDocument/2006/relationships/image" Target="../media/image229.jpeg"/><Relationship Id="rId73" Type="http://schemas.openxmlformats.org/officeDocument/2006/relationships/image" Target="../media/image237.png"/><Relationship Id="rId78" Type="http://schemas.openxmlformats.org/officeDocument/2006/relationships/image" Target="../media/image242.png"/><Relationship Id="rId4" Type="http://schemas.openxmlformats.org/officeDocument/2006/relationships/image" Target="../media/image169.png"/><Relationship Id="rId9" Type="http://schemas.openxmlformats.org/officeDocument/2006/relationships/image" Target="../media/image174.png"/><Relationship Id="rId13" Type="http://schemas.openxmlformats.org/officeDocument/2006/relationships/image" Target="../media/image178.png"/><Relationship Id="rId18" Type="http://schemas.openxmlformats.org/officeDocument/2006/relationships/image" Target="../media/image183.png"/><Relationship Id="rId39" Type="http://schemas.openxmlformats.org/officeDocument/2006/relationships/image" Target="../media/image204.png"/><Relationship Id="rId34" Type="http://schemas.openxmlformats.org/officeDocument/2006/relationships/image" Target="../media/image199.png"/><Relationship Id="rId50" Type="http://schemas.openxmlformats.org/officeDocument/2006/relationships/image" Target="../media/image215.jpeg"/><Relationship Id="rId55" Type="http://schemas.openxmlformats.org/officeDocument/2006/relationships/image" Target="../media/image220.png"/><Relationship Id="rId76" Type="http://schemas.openxmlformats.org/officeDocument/2006/relationships/image" Target="../media/image240.png"/><Relationship Id="rId7" Type="http://schemas.openxmlformats.org/officeDocument/2006/relationships/image" Target="../media/image172.png"/><Relationship Id="rId71" Type="http://schemas.openxmlformats.org/officeDocument/2006/relationships/image" Target="../media/image235.png"/><Relationship Id="rId2" Type="http://schemas.openxmlformats.org/officeDocument/2006/relationships/image" Target="../media/image167.png"/><Relationship Id="rId29" Type="http://schemas.openxmlformats.org/officeDocument/2006/relationships/image" Target="../media/image194.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44.png"/><Relationship Id="rId2" Type="http://schemas.openxmlformats.org/officeDocument/2006/relationships/image" Target="../media/image243.png"/><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3" Type="http://schemas.openxmlformats.org/officeDocument/2006/relationships/image" Target="../media/image246.png"/><Relationship Id="rId2" Type="http://schemas.openxmlformats.org/officeDocument/2006/relationships/image" Target="../media/image245.png"/><Relationship Id="rId1" Type="http://schemas.openxmlformats.org/officeDocument/2006/relationships/hyperlink" Target="#&#1054;&#1075;&#1083;&#1072;&#1074;&#1083;&#1077;&#1085;&#1080;&#1077;!A1"/><Relationship Id="rId4" Type="http://schemas.openxmlformats.org/officeDocument/2006/relationships/image" Target="../media/image247.png"/></Relationships>
</file>

<file path=xl/drawings/_rels/drawing38.xml.rels><?xml version="1.0" encoding="UTF-8" standalone="yes"?>
<Relationships xmlns="http://schemas.openxmlformats.org/package/2006/relationships"><Relationship Id="rId3" Type="http://schemas.openxmlformats.org/officeDocument/2006/relationships/image" Target="../media/image249.png"/><Relationship Id="rId2" Type="http://schemas.openxmlformats.org/officeDocument/2006/relationships/image" Target="../media/image248.png"/><Relationship Id="rId1" Type="http://schemas.openxmlformats.org/officeDocument/2006/relationships/hyperlink" Target="#&#1054;&#1075;&#1083;&#1072;&#1074;&#1083;&#1077;&#1085;&#1080;&#1077;!A1"/><Relationship Id="rId4" Type="http://schemas.openxmlformats.org/officeDocument/2006/relationships/image" Target="../media/image250.png"/></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8.xml.rels><?xml version="1.0" encoding="UTF-8" standalone="yes"?>
<Relationships xmlns="http://schemas.openxmlformats.org/package/2006/relationships"><Relationship Id="rId8" Type="http://schemas.openxmlformats.org/officeDocument/2006/relationships/image" Target="../media/image257.jpeg"/><Relationship Id="rId13" Type="http://schemas.openxmlformats.org/officeDocument/2006/relationships/image" Target="../media/image262.jpeg"/><Relationship Id="rId3" Type="http://schemas.openxmlformats.org/officeDocument/2006/relationships/image" Target="../media/image252.jpeg"/><Relationship Id="rId7" Type="http://schemas.openxmlformats.org/officeDocument/2006/relationships/image" Target="../media/image256.jpeg"/><Relationship Id="rId12" Type="http://schemas.openxmlformats.org/officeDocument/2006/relationships/image" Target="../media/image261.jpeg"/><Relationship Id="rId17" Type="http://schemas.openxmlformats.org/officeDocument/2006/relationships/image" Target="../media/image266.jpeg"/><Relationship Id="rId2" Type="http://schemas.openxmlformats.org/officeDocument/2006/relationships/image" Target="../media/image251.jpeg"/><Relationship Id="rId16" Type="http://schemas.openxmlformats.org/officeDocument/2006/relationships/image" Target="../media/image265.jpeg"/><Relationship Id="rId1" Type="http://schemas.openxmlformats.org/officeDocument/2006/relationships/hyperlink" Target="#&#1054;&#1075;&#1083;&#1072;&#1074;&#1083;&#1077;&#1085;&#1080;&#1077;!A1"/><Relationship Id="rId6" Type="http://schemas.openxmlformats.org/officeDocument/2006/relationships/image" Target="../media/image255.png"/><Relationship Id="rId11" Type="http://schemas.openxmlformats.org/officeDocument/2006/relationships/image" Target="../media/image260.jpeg"/><Relationship Id="rId5" Type="http://schemas.openxmlformats.org/officeDocument/2006/relationships/image" Target="../media/image254.png"/><Relationship Id="rId15" Type="http://schemas.openxmlformats.org/officeDocument/2006/relationships/image" Target="../media/image264.jpeg"/><Relationship Id="rId10" Type="http://schemas.openxmlformats.org/officeDocument/2006/relationships/image" Target="../media/image259.jpeg"/><Relationship Id="rId4" Type="http://schemas.openxmlformats.org/officeDocument/2006/relationships/image" Target="../media/image253.png"/><Relationship Id="rId9" Type="http://schemas.openxmlformats.org/officeDocument/2006/relationships/image" Target="../media/image258.jpeg"/><Relationship Id="rId14" Type="http://schemas.openxmlformats.org/officeDocument/2006/relationships/image" Target="../media/image263.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48521</xdr:colOff>
      <xdr:row>12</xdr:row>
      <xdr:rowOff>129465</xdr:rowOff>
    </xdr:from>
    <xdr:to>
      <xdr:col>0</xdr:col>
      <xdr:colOff>1100716</xdr:colOff>
      <xdr:row>17</xdr:row>
      <xdr:rowOff>99620</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48521" y="2908524"/>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0578"/>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193673</xdr:colOff>
      <xdr:row>45</xdr:row>
      <xdr:rowOff>38100</xdr:rowOff>
    </xdr:from>
    <xdr:to>
      <xdr:col>0</xdr:col>
      <xdr:colOff>885825</xdr:colOff>
      <xdr:row>47</xdr:row>
      <xdr:rowOff>428625</xdr:rowOff>
    </xdr:to>
    <xdr:pic>
      <xdr:nvPicPr>
        <xdr:cNvPr id="2" name="Изображение 2"/>
        <xdr:cNvPicPr>
          <a:picLocks noChangeAspect="1"/>
        </xdr:cNvPicPr>
      </xdr:nvPicPr>
      <xdr:blipFill>
        <a:blip xmlns:r="http://schemas.openxmlformats.org/officeDocument/2006/relationships" r:embed="rId1"/>
        <a:stretch>
          <a:fillRect/>
        </a:stretch>
      </xdr:blipFill>
      <xdr:spPr>
        <a:xfrm>
          <a:off x="193673" y="16363950"/>
          <a:ext cx="692152" cy="1419225"/>
        </a:xfrm>
        <a:prstGeom prst="rect">
          <a:avLst/>
        </a:prstGeom>
        <a:noFill/>
        <a:ln w="9525">
          <a:noFill/>
        </a:ln>
      </xdr:spPr>
    </xdr:pic>
    <xdr:clientData/>
  </xdr:twoCellAnchor>
  <xdr:twoCellAnchor editAs="oneCell">
    <xdr:from>
      <xdr:col>0</xdr:col>
      <xdr:colOff>209550</xdr:colOff>
      <xdr:row>48</xdr:row>
      <xdr:rowOff>47625</xdr:rowOff>
    </xdr:from>
    <xdr:to>
      <xdr:col>0</xdr:col>
      <xdr:colOff>781050</xdr:colOff>
      <xdr:row>50</xdr:row>
      <xdr:rowOff>395674</xdr:rowOff>
    </xdr:to>
    <xdr:pic>
      <xdr:nvPicPr>
        <xdr:cNvPr id="3" name="Рисунок 1"/>
        <xdr:cNvPicPr>
          <a:picLocks noChangeAspect="1"/>
        </xdr:cNvPicPr>
      </xdr:nvPicPr>
      <xdr:blipFill>
        <a:blip xmlns:r="http://schemas.openxmlformats.org/officeDocument/2006/relationships" r:embed="rId2"/>
        <a:stretch>
          <a:fillRect/>
        </a:stretch>
      </xdr:blipFill>
      <xdr:spPr>
        <a:xfrm>
          <a:off x="209550" y="17916525"/>
          <a:ext cx="571500" cy="1243399"/>
        </a:xfrm>
        <a:prstGeom prst="rect">
          <a:avLst/>
        </a:prstGeom>
      </xdr:spPr>
    </xdr:pic>
    <xdr:clientData/>
  </xdr:twoCellAnchor>
  <xdr:twoCellAnchor editAs="oneCell">
    <xdr:from>
      <xdr:col>0</xdr:col>
      <xdr:colOff>263978</xdr:colOff>
      <xdr:row>51</xdr:row>
      <xdr:rowOff>85310</xdr:rowOff>
    </xdr:from>
    <xdr:to>
      <xdr:col>0</xdr:col>
      <xdr:colOff>923925</xdr:colOff>
      <xdr:row>54</xdr:row>
      <xdr:rowOff>133767</xdr:rowOff>
    </xdr:to>
    <xdr:pic>
      <xdr:nvPicPr>
        <xdr:cNvPr id="4" name="Рисунок 3"/>
        <xdr:cNvPicPr>
          <a:picLocks noChangeAspect="1" noChangeArrowheads="1"/>
        </xdr:cNvPicPr>
      </xdr:nvPicPr>
      <xdr:blipFill>
        <a:blip xmlns:r="http://schemas.openxmlformats.org/officeDocument/2006/relationships" r:embed="rId3" cstate="print"/>
        <a:srcRect/>
        <a:stretch>
          <a:fillRect/>
        </a:stretch>
      </xdr:blipFill>
      <xdr:spPr>
        <a:xfrm>
          <a:off x="263978" y="19297235"/>
          <a:ext cx="659947" cy="734257"/>
        </a:xfrm>
        <a:prstGeom prst="rect">
          <a:avLst/>
        </a:prstGeom>
        <a:noFill/>
        <a:ln w="9525">
          <a:noFill/>
          <a:miter lim="800000"/>
          <a:headEnd/>
          <a:tailEnd/>
        </a:ln>
      </xdr:spPr>
    </xdr:pic>
    <xdr:clientData/>
  </xdr:twoCellAnchor>
  <xdr:twoCellAnchor editAs="oneCell">
    <xdr:from>
      <xdr:col>0</xdr:col>
      <xdr:colOff>250826</xdr:colOff>
      <xdr:row>55</xdr:row>
      <xdr:rowOff>239189</xdr:rowOff>
    </xdr:from>
    <xdr:to>
      <xdr:col>0</xdr:col>
      <xdr:colOff>992775</xdr:colOff>
      <xdr:row>57</xdr:row>
      <xdr:rowOff>219075</xdr:rowOff>
    </xdr:to>
    <xdr:pic>
      <xdr:nvPicPr>
        <xdr:cNvPr id="5" name="图片 21"/>
        <xdr:cNvPicPr>
          <a:picLocks noChangeAspect="1"/>
        </xdr:cNvPicPr>
      </xdr:nvPicPr>
      <xdr:blipFill>
        <a:blip xmlns:r="http://schemas.openxmlformats.org/officeDocument/2006/relationships" r:embed="rId4"/>
        <a:stretch>
          <a:fillRect/>
        </a:stretch>
      </xdr:blipFill>
      <xdr:spPr>
        <a:xfrm>
          <a:off x="250826" y="20365514"/>
          <a:ext cx="741949" cy="665686"/>
        </a:xfrm>
        <a:prstGeom prst="rect">
          <a:avLst/>
        </a:prstGeom>
      </xdr:spPr>
    </xdr:pic>
    <xdr:clientData/>
  </xdr:twoCellAnchor>
  <xdr:twoCellAnchor editAs="oneCell">
    <xdr:from>
      <xdr:col>0</xdr:col>
      <xdr:colOff>229541</xdr:colOff>
      <xdr:row>61</xdr:row>
      <xdr:rowOff>28575</xdr:rowOff>
    </xdr:from>
    <xdr:to>
      <xdr:col>0</xdr:col>
      <xdr:colOff>933450</xdr:colOff>
      <xdr:row>61</xdr:row>
      <xdr:rowOff>943165</xdr:rowOff>
    </xdr:to>
    <xdr:pic>
      <xdr:nvPicPr>
        <xdr:cNvPr id="6" name="图片 2"/>
        <xdr:cNvPicPr>
          <a:picLocks noChangeAspect="1"/>
        </xdr:cNvPicPr>
      </xdr:nvPicPr>
      <xdr:blipFill>
        <a:blip xmlns:r="http://schemas.openxmlformats.org/officeDocument/2006/relationships" r:embed="rId5"/>
        <a:stretch>
          <a:fillRect/>
        </a:stretch>
      </xdr:blipFill>
      <xdr:spPr>
        <a:xfrm>
          <a:off x="229541" y="22059900"/>
          <a:ext cx="703909" cy="914590"/>
        </a:xfrm>
        <a:prstGeom prst="rect">
          <a:avLst/>
        </a:prstGeom>
        <a:noFill/>
        <a:ln w="9525">
          <a:noFill/>
        </a:ln>
      </xdr:spPr>
    </xdr:pic>
    <xdr:clientData/>
  </xdr:twoCellAnchor>
  <xdr:twoCellAnchor editAs="oneCell">
    <xdr:from>
      <xdr:col>0</xdr:col>
      <xdr:colOff>199203</xdr:colOff>
      <xdr:row>41</xdr:row>
      <xdr:rowOff>71719</xdr:rowOff>
    </xdr:from>
    <xdr:to>
      <xdr:col>0</xdr:col>
      <xdr:colOff>791431</xdr:colOff>
      <xdr:row>42</xdr:row>
      <xdr:rowOff>476250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9203" y="13349569"/>
          <a:ext cx="592228" cy="9569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203386</xdr:colOff>
      <xdr:row>43</xdr:row>
      <xdr:rowOff>33520</xdr:rowOff>
    </xdr:from>
    <xdr:to>
      <xdr:col>0</xdr:col>
      <xdr:colOff>914753</xdr:colOff>
      <xdr:row>43</xdr:row>
      <xdr:rowOff>923925</xdr:rowOff>
    </xdr:to>
    <xdr:pic>
      <xdr:nvPicPr>
        <xdr:cNvPr id="8" name="Рисунок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03386" y="14416270"/>
          <a:ext cx="711367" cy="890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206474</xdr:colOff>
      <xdr:row>44</xdr:row>
      <xdr:rowOff>29135</xdr:rowOff>
    </xdr:from>
    <xdr:to>
      <xdr:col>0</xdr:col>
      <xdr:colOff>848678</xdr:colOff>
      <xdr:row>44</xdr:row>
      <xdr:rowOff>857250</xdr:rowOff>
    </xdr:to>
    <xdr:pic>
      <xdr:nvPicPr>
        <xdr:cNvPr id="9" name="Рисунок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06474" y="15421535"/>
          <a:ext cx="642204" cy="828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219666</xdr:colOff>
      <xdr:row>37</xdr:row>
      <xdr:rowOff>47624</xdr:rowOff>
    </xdr:from>
    <xdr:to>
      <xdr:col>0</xdr:col>
      <xdr:colOff>914400</xdr:colOff>
      <xdr:row>38</xdr:row>
      <xdr:rowOff>558283</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219666" y="11344274"/>
          <a:ext cx="694734" cy="1120259"/>
        </a:xfrm>
        <a:prstGeom prst="rect">
          <a:avLst/>
        </a:prstGeom>
      </xdr:spPr>
    </xdr:pic>
    <xdr:clientData/>
  </xdr:twoCellAnchor>
  <xdr:twoCellAnchor editAs="oneCell">
    <xdr:from>
      <xdr:col>0</xdr:col>
      <xdr:colOff>268228</xdr:colOff>
      <xdr:row>35</xdr:row>
      <xdr:rowOff>76200</xdr:rowOff>
    </xdr:from>
    <xdr:to>
      <xdr:col>0</xdr:col>
      <xdr:colOff>904876</xdr:colOff>
      <xdr:row>36</xdr:row>
      <xdr:rowOff>508724</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68228" y="10287000"/>
          <a:ext cx="636648" cy="975449"/>
        </a:xfrm>
        <a:prstGeom prst="rect">
          <a:avLst/>
        </a:prstGeom>
      </xdr:spPr>
    </xdr:pic>
    <xdr:clientData/>
  </xdr:twoCellAnchor>
  <xdr:twoCellAnchor editAs="oneCell">
    <xdr:from>
      <xdr:col>0</xdr:col>
      <xdr:colOff>115766</xdr:colOff>
      <xdr:row>29</xdr:row>
      <xdr:rowOff>66674</xdr:rowOff>
    </xdr:from>
    <xdr:to>
      <xdr:col>0</xdr:col>
      <xdr:colOff>1085850</xdr:colOff>
      <xdr:row>33</xdr:row>
      <xdr:rowOff>293033</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115766" y="8391524"/>
          <a:ext cx="970084" cy="1483659"/>
        </a:xfrm>
        <a:prstGeom prst="rect">
          <a:avLst/>
        </a:prstGeom>
      </xdr:spPr>
    </xdr:pic>
    <xdr:clientData/>
  </xdr:twoCellAnchor>
  <xdr:twoCellAnchor editAs="oneCell">
    <xdr:from>
      <xdr:col>0</xdr:col>
      <xdr:colOff>142875</xdr:colOff>
      <xdr:row>8</xdr:row>
      <xdr:rowOff>85725</xdr:rowOff>
    </xdr:from>
    <xdr:to>
      <xdr:col>0</xdr:col>
      <xdr:colOff>1085850</xdr:colOff>
      <xdr:row>11</xdr:row>
      <xdr:rowOff>207169</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142875" y="2181225"/>
          <a:ext cx="942975" cy="1092994"/>
        </a:xfrm>
        <a:prstGeom prst="rect">
          <a:avLst/>
        </a:prstGeom>
      </xdr:spPr>
    </xdr:pic>
    <xdr:clientData/>
  </xdr:twoCellAnchor>
  <xdr:twoCellAnchor editAs="oneCell">
    <xdr:from>
      <xdr:col>0</xdr:col>
      <xdr:colOff>157443</xdr:colOff>
      <xdr:row>14</xdr:row>
      <xdr:rowOff>57150</xdr:rowOff>
    </xdr:from>
    <xdr:to>
      <xdr:col>0</xdr:col>
      <xdr:colOff>1052562</xdr:colOff>
      <xdr:row>17</xdr:row>
      <xdr:rowOff>161926</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157443" y="4095750"/>
          <a:ext cx="895119" cy="1076326"/>
        </a:xfrm>
        <a:prstGeom prst="rect">
          <a:avLst/>
        </a:prstGeom>
      </xdr:spPr>
    </xdr:pic>
    <xdr:clientData/>
  </xdr:twoCellAnchor>
  <xdr:twoCellAnchor editAs="oneCell">
    <xdr:from>
      <xdr:col>0</xdr:col>
      <xdr:colOff>76200</xdr:colOff>
      <xdr:row>21</xdr:row>
      <xdr:rowOff>144412</xdr:rowOff>
    </xdr:from>
    <xdr:to>
      <xdr:col>0</xdr:col>
      <xdr:colOff>1046569</xdr:colOff>
      <xdr:row>26</xdr:row>
      <xdr:rowOff>76200</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76200" y="6564262"/>
          <a:ext cx="970369" cy="884288"/>
        </a:xfrm>
        <a:prstGeom prst="rect">
          <a:avLst/>
        </a:prstGeom>
      </xdr:spPr>
    </xdr:pic>
    <xdr:clientData/>
  </xdr:twoCellAnchor>
  <xdr:twoCellAnchor>
    <xdr:from>
      <xdr:col>0</xdr:col>
      <xdr:colOff>0</xdr:colOff>
      <xdr:row>1</xdr:row>
      <xdr:rowOff>0</xdr:rowOff>
    </xdr:from>
    <xdr:to>
      <xdr:col>0</xdr:col>
      <xdr:colOff>1333684</xdr:colOff>
      <xdr:row>2</xdr:row>
      <xdr:rowOff>36419</xdr:rowOff>
    </xdr:to>
    <xdr:sp macro="" textlink="">
      <xdr:nvSpPr>
        <xdr:cNvPr id="16" name="Скругленный прямоугольник 15">
          <a:hlinkClick xmlns:r="http://schemas.openxmlformats.org/officeDocument/2006/relationships" r:id="rId15"/>
        </xdr:cNvPr>
        <xdr:cNvSpPr/>
      </xdr:nvSpPr>
      <xdr:spPr>
        <a:xfrm>
          <a:off x="0" y="238125"/>
          <a:ext cx="12193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4" name="Скругленный прямоугольник 3">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4</xdr:col>
      <xdr:colOff>512570</xdr:colOff>
      <xdr:row>7</xdr:row>
      <xdr:rowOff>142874</xdr:rowOff>
    </xdr:from>
    <xdr:to>
      <xdr:col>4</xdr:col>
      <xdr:colOff>1296272</xdr:colOff>
      <xdr:row>15</xdr:row>
      <xdr:rowOff>38099</xdr:rowOff>
    </xdr:to>
    <xdr:pic>
      <xdr:nvPicPr>
        <xdr:cNvPr id="6" name="Рисунок 5" descr="C:\Users\a.volnov\AppData\Local\Microsoft\Windows\INetCache\Content.Outlook\DHGFS30K\长管阀白底图 Sillcock-Rommer.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207113" y="1907070"/>
          <a:ext cx="783702" cy="2479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12</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13</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14</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15</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19</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21</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12</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13</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14</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15</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19</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21</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twoCellAnchor editAs="oneCell">
    <xdr:from>
      <xdr:col>0</xdr:col>
      <xdr:colOff>123825</xdr:colOff>
      <xdr:row>11</xdr:row>
      <xdr:rowOff>85724</xdr:rowOff>
    </xdr:from>
    <xdr:to>
      <xdr:col>0</xdr:col>
      <xdr:colOff>914400</xdr:colOff>
      <xdr:row>11</xdr:row>
      <xdr:rowOff>827325</xdr:rowOff>
    </xdr:to>
    <xdr:pic>
      <xdr:nvPicPr>
        <xdr:cNvPr id="21" name="Рисунок 20"/>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2494" b="11667"/>
        <a:stretch/>
      </xdr:blipFill>
      <xdr:spPr bwMode="auto">
        <a:xfrm>
          <a:off x="123825" y="5105399"/>
          <a:ext cx="790575" cy="74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40820</xdr:colOff>
      <xdr:row>1</xdr:row>
      <xdr:rowOff>27214</xdr:rowOff>
    </xdr:from>
    <xdr:to>
      <xdr:col>2</xdr:col>
      <xdr:colOff>19049</xdr:colOff>
      <xdr:row>2</xdr:row>
      <xdr:rowOff>38100</xdr:rowOff>
    </xdr:to>
    <xdr:sp macro="" textlink="">
      <xdr:nvSpPr>
        <xdr:cNvPr id="3" name="Скругленный прямоугольник 2">
          <a:hlinkClick xmlns:r="http://schemas.openxmlformats.org/officeDocument/2006/relationships" r:id="rId1"/>
        </xdr:cNvPr>
        <xdr:cNvSpPr/>
      </xdr:nvSpPr>
      <xdr:spPr>
        <a:xfrm>
          <a:off x="40820" y="208189"/>
          <a:ext cx="2168979" cy="1918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430696</xdr:colOff>
      <xdr:row>5</xdr:row>
      <xdr:rowOff>47862</xdr:rowOff>
    </xdr:from>
    <xdr:to>
      <xdr:col>0</xdr:col>
      <xdr:colOff>579783</xdr:colOff>
      <xdr:row>11</xdr:row>
      <xdr:rowOff>156953</xdr:rowOff>
    </xdr:to>
    <xdr:pic>
      <xdr:nvPicPr>
        <xdr:cNvPr id="9" name="Рисунок 8"/>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0696" y="1596710"/>
          <a:ext cx="149087"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644388</xdr:colOff>
      <xdr:row>5</xdr:row>
      <xdr:rowOff>86552</xdr:rowOff>
    </xdr:from>
    <xdr:to>
      <xdr:col>0</xdr:col>
      <xdr:colOff>788625</xdr:colOff>
      <xdr:row>13</xdr:row>
      <xdr:rowOff>119655</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44388" y="1635400"/>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76336"/>
          <a:ext cx="150876" cy="1628774"/>
        </a:xfrm>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53</xdr:row>
      <xdr:rowOff>0</xdr:rowOff>
    </xdr:from>
    <xdr:to>
      <xdr:col>0</xdr:col>
      <xdr:colOff>923925</xdr:colOff>
      <xdr:row>53</xdr:row>
      <xdr:rowOff>0</xdr:rowOff>
    </xdr:to>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twoCellAnchor>
  <xdr:twoCellAnchor>
    <xdr:from>
      <xdr:col>0</xdr:col>
      <xdr:colOff>142875</xdr:colOff>
      <xdr:row>53</xdr:row>
      <xdr:rowOff>0</xdr:rowOff>
    </xdr:from>
    <xdr:to>
      <xdr:col>0</xdr:col>
      <xdr:colOff>866775</xdr:colOff>
      <xdr:row>53</xdr:row>
      <xdr:rowOff>0</xdr:rowOff>
    </xdr:to>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twoCellAnchor>
  <xdr:twoCellAnchor>
    <xdr:from>
      <xdr:col>0</xdr:col>
      <xdr:colOff>66675</xdr:colOff>
      <xdr:row>53</xdr:row>
      <xdr:rowOff>0</xdr:rowOff>
    </xdr:from>
    <xdr:to>
      <xdr:col>0</xdr:col>
      <xdr:colOff>895350</xdr:colOff>
      <xdr:row>53</xdr:row>
      <xdr:rowOff>0</xdr:rowOff>
    </xdr:to>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twoCellAnchor>
  <xdr:twoCellAnchor>
    <xdr:from>
      <xdr:col>0</xdr:col>
      <xdr:colOff>276225</xdr:colOff>
      <xdr:row>30</xdr:row>
      <xdr:rowOff>85725</xdr:rowOff>
    </xdr:from>
    <xdr:to>
      <xdr:col>0</xdr:col>
      <xdr:colOff>1171575</xdr:colOff>
      <xdr:row>30</xdr:row>
      <xdr:rowOff>578304</xdr:rowOff>
    </xdr:to>
    <xdr:pic>
      <xdr:nvPicPr>
        <xdr:cNvPr id="11"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6225" y="19859625"/>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0</xdr:rowOff>
    </xdr:from>
    <xdr:to>
      <xdr:col>3</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56</xdr:row>
      <xdr:rowOff>0</xdr:rowOff>
    </xdr:from>
    <xdr:to>
      <xdr:col>0</xdr:col>
      <xdr:colOff>923925</xdr:colOff>
      <xdr:row>56</xdr:row>
      <xdr:rowOff>0</xdr:rowOff>
    </xdr:to>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twoCellAnchor>
  <xdr:twoCellAnchor>
    <xdr:from>
      <xdr:col>0</xdr:col>
      <xdr:colOff>142875</xdr:colOff>
      <xdr:row>56</xdr:row>
      <xdr:rowOff>0</xdr:rowOff>
    </xdr:from>
    <xdr:to>
      <xdr:col>0</xdr:col>
      <xdr:colOff>866775</xdr:colOff>
      <xdr:row>56</xdr:row>
      <xdr:rowOff>0</xdr:rowOff>
    </xdr:to>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twoCellAnchor>
  <xdr:twoCellAnchor>
    <xdr:from>
      <xdr:col>0</xdr:col>
      <xdr:colOff>66675</xdr:colOff>
      <xdr:row>56</xdr:row>
      <xdr:rowOff>0</xdr:rowOff>
    </xdr:from>
    <xdr:to>
      <xdr:col>0</xdr:col>
      <xdr:colOff>895350</xdr:colOff>
      <xdr:row>56</xdr:row>
      <xdr:rowOff>0</xdr:rowOff>
    </xdr:to>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twoCellAnchor>
  <xdr:twoCellAnchor>
    <xdr:from>
      <xdr:col>0</xdr:col>
      <xdr:colOff>239485</xdr:colOff>
      <xdr:row>22</xdr:row>
      <xdr:rowOff>40821</xdr:rowOff>
    </xdr:from>
    <xdr:to>
      <xdr:col>0</xdr:col>
      <xdr:colOff>1049110</xdr:colOff>
      <xdr:row>22</xdr:row>
      <xdr:rowOff>599516</xdr:rowOff>
    </xdr:to>
    <xdr:pic>
      <xdr:nvPicPr>
        <xdr:cNvPr id="17" name="Рисунок 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9485" y="17566821"/>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0</xdr:rowOff>
    </xdr:from>
    <xdr:to>
      <xdr:col>3</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56</xdr:row>
      <xdr:rowOff>0</xdr:rowOff>
    </xdr:from>
    <xdr:to>
      <xdr:col>0</xdr:col>
      <xdr:colOff>923925</xdr:colOff>
      <xdr:row>56</xdr:row>
      <xdr:rowOff>0</xdr:rowOff>
    </xdr:to>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twoCellAnchor>
  <xdr:twoCellAnchor>
    <xdr:from>
      <xdr:col>0</xdr:col>
      <xdr:colOff>142875</xdr:colOff>
      <xdr:row>56</xdr:row>
      <xdr:rowOff>0</xdr:rowOff>
    </xdr:from>
    <xdr:to>
      <xdr:col>0</xdr:col>
      <xdr:colOff>866775</xdr:colOff>
      <xdr:row>56</xdr:row>
      <xdr:rowOff>0</xdr:rowOff>
    </xdr:to>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twoCellAnchor>
  <xdr:twoCellAnchor>
    <xdr:from>
      <xdr:col>0</xdr:col>
      <xdr:colOff>66675</xdr:colOff>
      <xdr:row>56</xdr:row>
      <xdr:rowOff>0</xdr:rowOff>
    </xdr:from>
    <xdr:to>
      <xdr:col>0</xdr:col>
      <xdr:colOff>895350</xdr:colOff>
      <xdr:row>56</xdr:row>
      <xdr:rowOff>0</xdr:rowOff>
    </xdr:to>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twoCellAnchor>
  <xdr:twoCellAnchor>
    <xdr:from>
      <xdr:col>0</xdr:col>
      <xdr:colOff>291352</xdr:colOff>
      <xdr:row>55</xdr:row>
      <xdr:rowOff>109818</xdr:rowOff>
    </xdr:from>
    <xdr:to>
      <xdr:col>0</xdr:col>
      <xdr:colOff>1158127</xdr:colOff>
      <xdr:row>55</xdr:row>
      <xdr:rowOff>614643</xdr:rowOff>
    </xdr:to>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40</xdr:row>
      <xdr:rowOff>114300</xdr:rowOff>
    </xdr:from>
    <xdr:to>
      <xdr:col>0</xdr:col>
      <xdr:colOff>1123950</xdr:colOff>
      <xdr:row>40</xdr:row>
      <xdr:rowOff>523875</xdr:rowOff>
    </xdr:to>
    <xdr:pic>
      <xdr:nvPicPr>
        <xdr:cNvPr id="34" name="Рисунок 1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7650" y="284988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295274</xdr:colOff>
      <xdr:row>39</xdr:row>
      <xdr:rowOff>66675</xdr:rowOff>
    </xdr:from>
    <xdr:to>
      <xdr:col>0</xdr:col>
      <xdr:colOff>1073467</xdr:colOff>
      <xdr:row>39</xdr:row>
      <xdr:rowOff>476250</xdr:rowOff>
    </xdr:to>
    <xdr:pic>
      <xdr:nvPicPr>
        <xdr:cNvPr id="35" name="Рисунок 11"/>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95274" y="27825246"/>
          <a:ext cx="778193"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257175</xdr:colOff>
      <xdr:row>38</xdr:row>
      <xdr:rowOff>219075</xdr:rowOff>
    </xdr:from>
    <xdr:to>
      <xdr:col>0</xdr:col>
      <xdr:colOff>1085850</xdr:colOff>
      <xdr:row>38</xdr:row>
      <xdr:rowOff>590550</xdr:rowOff>
    </xdr:to>
    <xdr:pic>
      <xdr:nvPicPr>
        <xdr:cNvPr id="36" name="Рисунок 10"/>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57175" y="27106789"/>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257175</xdr:colOff>
      <xdr:row>37</xdr:row>
      <xdr:rowOff>209550</xdr:rowOff>
    </xdr:from>
    <xdr:to>
      <xdr:col>0</xdr:col>
      <xdr:colOff>1133475</xdr:colOff>
      <xdr:row>37</xdr:row>
      <xdr:rowOff>600075</xdr:rowOff>
    </xdr:to>
    <xdr:pic>
      <xdr:nvPicPr>
        <xdr:cNvPr id="37" name="Рисунок 8"/>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57175" y="26362479"/>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36</xdr:row>
      <xdr:rowOff>142875</xdr:rowOff>
    </xdr:from>
    <xdr:to>
      <xdr:col>0</xdr:col>
      <xdr:colOff>1123950</xdr:colOff>
      <xdr:row>36</xdr:row>
      <xdr:rowOff>714375</xdr:rowOff>
    </xdr:to>
    <xdr:pic>
      <xdr:nvPicPr>
        <xdr:cNvPr id="38" name="Рисунок 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28600" y="25520196"/>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355228</xdr:colOff>
      <xdr:row>74</xdr:row>
      <xdr:rowOff>246529</xdr:rowOff>
    </xdr:from>
    <xdr:to>
      <xdr:col>0</xdr:col>
      <xdr:colOff>1118737</xdr:colOff>
      <xdr:row>74</xdr:row>
      <xdr:rowOff>593351</xdr:rowOff>
    </xdr:to>
    <xdr:pic>
      <xdr:nvPicPr>
        <xdr:cNvPr id="47" name="Рисунок 46"/>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5228" y="50348029"/>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187701</xdr:colOff>
      <xdr:row>75</xdr:row>
      <xdr:rowOff>197223</xdr:rowOff>
    </xdr:from>
    <xdr:to>
      <xdr:col>0</xdr:col>
      <xdr:colOff>1189506</xdr:colOff>
      <xdr:row>75</xdr:row>
      <xdr:rowOff>526377</xdr:rowOff>
    </xdr:to>
    <xdr:pic>
      <xdr:nvPicPr>
        <xdr:cNvPr id="48" name="Рисунок 47"/>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87701" y="51027105"/>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142316</xdr:colOff>
      <xdr:row>76</xdr:row>
      <xdr:rowOff>204508</xdr:rowOff>
    </xdr:from>
    <xdr:to>
      <xdr:col>0</xdr:col>
      <xdr:colOff>1344147</xdr:colOff>
      <xdr:row>76</xdr:row>
      <xdr:rowOff>513745</xdr:rowOff>
    </xdr:to>
    <xdr:pic>
      <xdr:nvPicPr>
        <xdr:cNvPr id="49" name="Рисунок 48"/>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42316" y="51762773"/>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47625</xdr:colOff>
      <xdr:row>77</xdr:row>
      <xdr:rowOff>190500</xdr:rowOff>
    </xdr:from>
    <xdr:to>
      <xdr:col>0</xdr:col>
      <xdr:colOff>1220881</xdr:colOff>
      <xdr:row>77</xdr:row>
      <xdr:rowOff>440395</xdr:rowOff>
    </xdr:to>
    <xdr:pic>
      <xdr:nvPicPr>
        <xdr:cNvPr id="50" name="Рисунок 49"/>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7625" y="52477147"/>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257176</xdr:colOff>
      <xdr:row>78</xdr:row>
      <xdr:rowOff>47625</xdr:rowOff>
    </xdr:from>
    <xdr:to>
      <xdr:col>0</xdr:col>
      <xdr:colOff>969194</xdr:colOff>
      <xdr:row>78</xdr:row>
      <xdr:rowOff>575422</xdr:rowOff>
    </xdr:to>
    <xdr:pic>
      <xdr:nvPicPr>
        <xdr:cNvPr id="51" name="Рисунок 50"/>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85725</xdr:colOff>
      <xdr:row>79</xdr:row>
      <xdr:rowOff>47625</xdr:rowOff>
    </xdr:from>
    <xdr:to>
      <xdr:col>0</xdr:col>
      <xdr:colOff>1210101</xdr:colOff>
      <xdr:row>79</xdr:row>
      <xdr:rowOff>565897</xdr:rowOff>
    </xdr:to>
    <xdr:pic>
      <xdr:nvPicPr>
        <xdr:cNvPr id="52" name="Рисунок 51"/>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181535</xdr:colOff>
      <xdr:row>80</xdr:row>
      <xdr:rowOff>152961</xdr:rowOff>
    </xdr:from>
    <xdr:to>
      <xdr:col>0</xdr:col>
      <xdr:colOff>1245767</xdr:colOff>
      <xdr:row>80</xdr:row>
      <xdr:rowOff>642658</xdr:rowOff>
    </xdr:to>
    <xdr:pic>
      <xdr:nvPicPr>
        <xdr:cNvPr id="53" name="Рисунок 52"/>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81535" y="5462475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85726</xdr:colOff>
      <xdr:row>81</xdr:row>
      <xdr:rowOff>228600</xdr:rowOff>
    </xdr:from>
    <xdr:to>
      <xdr:col>0</xdr:col>
      <xdr:colOff>1304875</xdr:colOff>
      <xdr:row>81</xdr:row>
      <xdr:rowOff>632572</xdr:rowOff>
    </xdr:to>
    <xdr:pic>
      <xdr:nvPicPr>
        <xdr:cNvPr id="54" name="Рисунок 53"/>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115982</xdr:colOff>
      <xdr:row>82</xdr:row>
      <xdr:rowOff>177052</xdr:rowOff>
    </xdr:from>
    <xdr:to>
      <xdr:col>0</xdr:col>
      <xdr:colOff>1183569</xdr:colOff>
      <xdr:row>82</xdr:row>
      <xdr:rowOff>538441</xdr:rowOff>
    </xdr:to>
    <xdr:pic>
      <xdr:nvPicPr>
        <xdr:cNvPr id="55" name="Рисунок 54"/>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15982" y="56105611"/>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xdr:colOff>
      <xdr:row>83</xdr:row>
      <xdr:rowOff>114300</xdr:rowOff>
    </xdr:from>
    <xdr:to>
      <xdr:col>0</xdr:col>
      <xdr:colOff>1151953</xdr:colOff>
      <xdr:row>83</xdr:row>
      <xdr:rowOff>638735</xdr:rowOff>
    </xdr:to>
    <xdr:pic>
      <xdr:nvPicPr>
        <xdr:cNvPr id="56" name="Рисунок 55"/>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6675" y="56771241"/>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425823</xdr:colOff>
      <xdr:row>56</xdr:row>
      <xdr:rowOff>67236</xdr:rowOff>
    </xdr:from>
    <xdr:to>
      <xdr:col>0</xdr:col>
      <xdr:colOff>986118</xdr:colOff>
      <xdr:row>56</xdr:row>
      <xdr:rowOff>576902</xdr:rowOff>
    </xdr:to>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243170</xdr:colOff>
      <xdr:row>62</xdr:row>
      <xdr:rowOff>168088</xdr:rowOff>
    </xdr:from>
    <xdr:to>
      <xdr:col>0</xdr:col>
      <xdr:colOff>1006679</xdr:colOff>
      <xdr:row>62</xdr:row>
      <xdr:rowOff>514910</xdr:rowOff>
    </xdr:to>
    <xdr:pic>
      <xdr:nvPicPr>
        <xdr:cNvPr id="59" name="Рисунок 58"/>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43170" y="36105353"/>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165289</xdr:colOff>
      <xdr:row>63</xdr:row>
      <xdr:rowOff>208429</xdr:rowOff>
    </xdr:from>
    <xdr:to>
      <xdr:col>0</xdr:col>
      <xdr:colOff>1167094</xdr:colOff>
      <xdr:row>63</xdr:row>
      <xdr:rowOff>537583</xdr:rowOff>
    </xdr:to>
    <xdr:pic>
      <xdr:nvPicPr>
        <xdr:cNvPr id="60" name="Рисунок 59"/>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5289" y="43751286"/>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97492</xdr:colOff>
      <xdr:row>64</xdr:row>
      <xdr:rowOff>238125</xdr:rowOff>
    </xdr:from>
    <xdr:to>
      <xdr:col>0</xdr:col>
      <xdr:colOff>1299323</xdr:colOff>
      <xdr:row>64</xdr:row>
      <xdr:rowOff>547362</xdr:rowOff>
    </xdr:to>
    <xdr:pic>
      <xdr:nvPicPr>
        <xdr:cNvPr id="61" name="Рисунок 60"/>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7492" y="44434125"/>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126066</xdr:colOff>
      <xdr:row>65</xdr:row>
      <xdr:rowOff>190500</xdr:rowOff>
    </xdr:from>
    <xdr:to>
      <xdr:col>0</xdr:col>
      <xdr:colOff>1299322</xdr:colOff>
      <xdr:row>65</xdr:row>
      <xdr:rowOff>440395</xdr:rowOff>
    </xdr:to>
    <xdr:pic>
      <xdr:nvPicPr>
        <xdr:cNvPr id="62" name="Рисунок 61"/>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26066" y="45039643"/>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335617</xdr:colOff>
      <xdr:row>66</xdr:row>
      <xdr:rowOff>47625</xdr:rowOff>
    </xdr:from>
    <xdr:to>
      <xdr:col>0</xdr:col>
      <xdr:colOff>1047635</xdr:colOff>
      <xdr:row>66</xdr:row>
      <xdr:rowOff>575422</xdr:rowOff>
    </xdr:to>
    <xdr:pic>
      <xdr:nvPicPr>
        <xdr:cNvPr id="63" name="Рисунок 62"/>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35617" y="38629478"/>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130548</xdr:colOff>
      <xdr:row>67</xdr:row>
      <xdr:rowOff>58831</xdr:rowOff>
    </xdr:from>
    <xdr:to>
      <xdr:col>0</xdr:col>
      <xdr:colOff>1254924</xdr:colOff>
      <xdr:row>67</xdr:row>
      <xdr:rowOff>577103</xdr:rowOff>
    </xdr:to>
    <xdr:pic>
      <xdr:nvPicPr>
        <xdr:cNvPr id="64" name="Рисунок 63"/>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30548" y="46214260"/>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170329</xdr:colOff>
      <xdr:row>68</xdr:row>
      <xdr:rowOff>85725</xdr:rowOff>
    </xdr:from>
    <xdr:to>
      <xdr:col>0</xdr:col>
      <xdr:colOff>1234561</xdr:colOff>
      <xdr:row>68</xdr:row>
      <xdr:rowOff>575422</xdr:rowOff>
    </xdr:to>
    <xdr:pic>
      <xdr:nvPicPr>
        <xdr:cNvPr id="65" name="Рисунок 64"/>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70329" y="39989872"/>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85726</xdr:colOff>
      <xdr:row>69</xdr:row>
      <xdr:rowOff>228600</xdr:rowOff>
    </xdr:from>
    <xdr:to>
      <xdr:col>0</xdr:col>
      <xdr:colOff>1304875</xdr:colOff>
      <xdr:row>69</xdr:row>
      <xdr:rowOff>632572</xdr:rowOff>
    </xdr:to>
    <xdr:pic>
      <xdr:nvPicPr>
        <xdr:cNvPr id="66" name="Рисунок 65"/>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227241</xdr:colOff>
      <xdr:row>70</xdr:row>
      <xdr:rowOff>130628</xdr:rowOff>
    </xdr:from>
    <xdr:to>
      <xdr:col>0</xdr:col>
      <xdr:colOff>1294828</xdr:colOff>
      <xdr:row>70</xdr:row>
      <xdr:rowOff>492017</xdr:rowOff>
    </xdr:to>
    <xdr:pic>
      <xdr:nvPicPr>
        <xdr:cNvPr id="67" name="Рисунок 66"/>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7241" y="48245485"/>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95460" y="2124314"/>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3108032"/>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4126166"/>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37830" y="5185921"/>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346263</xdr:colOff>
      <xdr:row>90</xdr:row>
      <xdr:rowOff>96735</xdr:rowOff>
    </xdr:from>
    <xdr:to>
      <xdr:col>0</xdr:col>
      <xdr:colOff>1187824</xdr:colOff>
      <xdr:row>93</xdr:row>
      <xdr:rowOff>62191</xdr:rowOff>
    </xdr:to>
    <xdr:pic>
      <xdr:nvPicPr>
        <xdr:cNvPr id="76" name="Рисунок 75" descr="https://warme-rus.ru/upload/iblock/310/k46t5pti5vrmqxw5oqhj6pusydhupiwp.png"/>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46263" y="59868911"/>
          <a:ext cx="841561" cy="705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220757</xdr:colOff>
      <xdr:row>97</xdr:row>
      <xdr:rowOff>89089</xdr:rowOff>
    </xdr:from>
    <xdr:to>
      <xdr:col>0</xdr:col>
      <xdr:colOff>1199030</xdr:colOff>
      <xdr:row>99</xdr:row>
      <xdr:rowOff>268942</xdr:rowOff>
    </xdr:to>
    <xdr:pic>
      <xdr:nvPicPr>
        <xdr:cNvPr id="77" name="Рисунок 76" descr="https://warme-rus.ru/upload/iblock/880/pbdsg13mv9ku2b0ck52fw4jnebozyn8t.png"/>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0757" y="62080030"/>
          <a:ext cx="978273" cy="852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123265</xdr:colOff>
      <xdr:row>106</xdr:row>
      <xdr:rowOff>8965</xdr:rowOff>
    </xdr:from>
    <xdr:to>
      <xdr:col>0</xdr:col>
      <xdr:colOff>1389530</xdr:colOff>
      <xdr:row>111</xdr:row>
      <xdr:rowOff>89647</xdr:rowOff>
    </xdr:to>
    <xdr:pic>
      <xdr:nvPicPr>
        <xdr:cNvPr id="78" name="Рисунок 77" descr="https://warme-rus.ru/upload/iblock/315/icn45vz500yfq0uzh7lzi90bgbq18po8.png"/>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23265" y="64644494"/>
          <a:ext cx="1266265" cy="865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89648</xdr:colOff>
      <xdr:row>117</xdr:row>
      <xdr:rowOff>100853</xdr:rowOff>
    </xdr:from>
    <xdr:to>
      <xdr:col>0</xdr:col>
      <xdr:colOff>1372035</xdr:colOff>
      <xdr:row>124</xdr:row>
      <xdr:rowOff>11206</xdr:rowOff>
    </xdr:to>
    <xdr:pic>
      <xdr:nvPicPr>
        <xdr:cNvPr id="79" name="Рисунок 78" descr="https://warme-rus.ru/upload/iblock/315/icn45vz500yfq0uzh7lzi90bgbq18po8.png"/>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89648" y="67089618"/>
          <a:ext cx="1282387" cy="1008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247651</xdr:colOff>
      <xdr:row>15</xdr:row>
      <xdr:rowOff>114300</xdr:rowOff>
    </xdr:from>
    <xdr:to>
      <xdr:col>0</xdr:col>
      <xdr:colOff>1257979</xdr:colOff>
      <xdr:row>15</xdr:row>
      <xdr:rowOff>638174</xdr:rowOff>
    </xdr:to>
    <xdr:pic>
      <xdr:nvPicPr>
        <xdr:cNvPr id="80" name="Рисунок 79" descr="Стальной распределительный коллектор ROMMER RDG-0016 2(3) отопительных контура 1х1 1/4. Фото 0"/>
        <xdr:cNvPicPr>
          <a:picLocks noChangeAspect="1" noChangeArrowheads="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24306" b="23842"/>
        <a:stretch/>
      </xdr:blipFill>
      <xdr:spPr bwMode="auto">
        <a:xfrm>
          <a:off x="247651" y="10915650"/>
          <a:ext cx="1010328"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14</xdr:row>
      <xdr:rowOff>180976</xdr:rowOff>
    </xdr:from>
    <xdr:to>
      <xdr:col>0</xdr:col>
      <xdr:colOff>1260208</xdr:colOff>
      <xdr:row>14</xdr:row>
      <xdr:rowOff>723900</xdr:rowOff>
    </xdr:to>
    <xdr:pic>
      <xdr:nvPicPr>
        <xdr:cNvPr id="81" name="Рисунок 80" descr="Стальной распределительный коллектор ROMMER RDG-0016 2 отопительных контура 1х1 1/4. Фото 0"/>
        <xdr:cNvPicPr>
          <a:picLocks noChangeAspect="1" noChangeArrowheads="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23923" b="24402"/>
        <a:stretch/>
      </xdr:blipFill>
      <xdr:spPr bwMode="auto">
        <a:xfrm>
          <a:off x="209550" y="10134601"/>
          <a:ext cx="1050658" cy="542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16</xdr:row>
      <xdr:rowOff>133350</xdr:rowOff>
    </xdr:from>
    <xdr:to>
      <xdr:col>0</xdr:col>
      <xdr:colOff>1465465</xdr:colOff>
      <xdr:row>16</xdr:row>
      <xdr:rowOff>533400</xdr:rowOff>
    </xdr:to>
    <xdr:pic>
      <xdr:nvPicPr>
        <xdr:cNvPr id="82" name="Рисунок 81" descr="Стальной распределительный коллектор ROMMER RDG-0016 3 отопительных контура 1х1 1/4. Фото 1"/>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35601" b="35603"/>
        <a:stretch/>
      </xdr:blipFill>
      <xdr:spPr bwMode="auto">
        <a:xfrm>
          <a:off x="76200" y="11687175"/>
          <a:ext cx="1389265"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17</xdr:row>
      <xdr:rowOff>134428</xdr:rowOff>
    </xdr:from>
    <xdr:to>
      <xdr:col>0</xdr:col>
      <xdr:colOff>1381126</xdr:colOff>
      <xdr:row>17</xdr:row>
      <xdr:rowOff>647700</xdr:rowOff>
    </xdr:to>
    <xdr:pic>
      <xdr:nvPicPr>
        <xdr:cNvPr id="83" name="Рисунок 82" descr="Стальной распределительный коллектор ROMMER RDG-0016 3(4) отопительных контура 1х1 1/4. Фото 0"/>
        <xdr:cNvPicPr>
          <a:picLocks noChangeAspect="1" noChangeArrowheads="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9434" b="30943"/>
        <a:stretch/>
      </xdr:blipFill>
      <xdr:spPr bwMode="auto">
        <a:xfrm>
          <a:off x="85726" y="12393103"/>
          <a:ext cx="1295400" cy="513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18</xdr:row>
      <xdr:rowOff>190500</xdr:rowOff>
    </xdr:from>
    <xdr:to>
      <xdr:col>0</xdr:col>
      <xdr:colOff>1442002</xdr:colOff>
      <xdr:row>18</xdr:row>
      <xdr:rowOff>514350</xdr:rowOff>
    </xdr:to>
    <xdr:pic>
      <xdr:nvPicPr>
        <xdr:cNvPr id="84" name="Рисунок 83" descr="Стальной распределительный коллектор ROMMER RDG-0016 4 отопительных контура 1х1,1/4. Фото 0"/>
        <xdr:cNvPicPr>
          <a:picLocks noChangeAspect="1" noChangeArrowheads="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38144" b="38145"/>
        <a:stretch/>
      </xdr:blipFill>
      <xdr:spPr bwMode="auto">
        <a:xfrm>
          <a:off x="76200" y="13182600"/>
          <a:ext cx="1365802"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19</xdr:row>
      <xdr:rowOff>161925</xdr:rowOff>
    </xdr:from>
    <xdr:to>
      <xdr:col>0</xdr:col>
      <xdr:colOff>1396244</xdr:colOff>
      <xdr:row>19</xdr:row>
      <xdr:rowOff>581025</xdr:rowOff>
    </xdr:to>
    <xdr:pic>
      <xdr:nvPicPr>
        <xdr:cNvPr id="85" name="Рисунок 84" descr="Стальной распределительный коллектор ROMMER RDG-0016 4(5) отопительных контура 1х1 1/4. Фото 0"/>
        <xdr:cNvPicPr>
          <a:picLocks noChangeAspect="1" noChangeArrowheads="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33503" b="34518"/>
        <a:stretch/>
      </xdr:blipFill>
      <xdr:spPr bwMode="auto">
        <a:xfrm>
          <a:off x="85726" y="13887450"/>
          <a:ext cx="1310518"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104775</xdr:colOff>
      <xdr:row>20</xdr:row>
      <xdr:rowOff>123825</xdr:rowOff>
    </xdr:from>
    <xdr:to>
      <xdr:col>0</xdr:col>
      <xdr:colOff>1357311</xdr:colOff>
      <xdr:row>20</xdr:row>
      <xdr:rowOff>638175</xdr:rowOff>
    </xdr:to>
    <xdr:pic>
      <xdr:nvPicPr>
        <xdr:cNvPr id="86" name="Рисунок 85" descr="Стальной распределительный коллектор ROMMER RDG-0016 3(5) отопительных контура 1х1 1/4. Фото 0"/>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29278" b="29658"/>
        <a:stretch/>
      </xdr:blipFill>
      <xdr:spPr bwMode="auto">
        <a:xfrm>
          <a:off x="104775" y="14611350"/>
          <a:ext cx="1252536"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21</xdr:row>
      <xdr:rowOff>66675</xdr:rowOff>
    </xdr:from>
    <xdr:to>
      <xdr:col>0</xdr:col>
      <xdr:colOff>1504949</xdr:colOff>
      <xdr:row>21</xdr:row>
      <xdr:rowOff>581025</xdr:rowOff>
    </xdr:to>
    <xdr:pic>
      <xdr:nvPicPr>
        <xdr:cNvPr id="87" name="Рисунок 86" descr="Стальной распределительный коллектор ROMMER RDG-0016 4(6) отопительных контура 1х1 1/4. Фото 0"/>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33549" b="31613"/>
        <a:stretch/>
      </xdr:blipFill>
      <xdr:spPr bwMode="auto">
        <a:xfrm>
          <a:off x="28575" y="15382875"/>
          <a:ext cx="1476374"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161925</xdr:colOff>
      <xdr:row>26</xdr:row>
      <xdr:rowOff>107836</xdr:rowOff>
    </xdr:from>
    <xdr:to>
      <xdr:col>0</xdr:col>
      <xdr:colOff>1238250</xdr:colOff>
      <xdr:row>26</xdr:row>
      <xdr:rowOff>685798</xdr:rowOff>
    </xdr:to>
    <xdr:pic>
      <xdr:nvPicPr>
        <xdr:cNvPr id="88" name="Рисунок 87" descr="Стальной распределительный коллектор ROMMER RDG-0017 2 отопительных контура 1 1/2. Фото 0"/>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t="23151" b="23151"/>
        <a:stretch/>
      </xdr:blipFill>
      <xdr:spPr bwMode="auto">
        <a:xfrm rot="10800000">
          <a:off x="161925" y="16928986"/>
          <a:ext cx="1076325" cy="577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27</xdr:row>
      <xdr:rowOff>95982</xdr:rowOff>
    </xdr:from>
    <xdr:to>
      <xdr:col>0</xdr:col>
      <xdr:colOff>1381124</xdr:colOff>
      <xdr:row>27</xdr:row>
      <xdr:rowOff>590550</xdr:rowOff>
    </xdr:to>
    <xdr:pic>
      <xdr:nvPicPr>
        <xdr:cNvPr id="89" name="Рисунок 88" descr="Стальной распределительный коллектор ROMMER RDG-0017 3 отопительных контура 1 1/2. Фото 0"/>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t="30419" b="31119"/>
        <a:stretch/>
      </xdr:blipFill>
      <xdr:spPr bwMode="auto">
        <a:xfrm rot="10800000">
          <a:off x="95250" y="17679132"/>
          <a:ext cx="1285874" cy="494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28574</xdr:colOff>
      <xdr:row>28</xdr:row>
      <xdr:rowOff>200025</xdr:rowOff>
    </xdr:from>
    <xdr:to>
      <xdr:col>0</xdr:col>
      <xdr:colOff>1481945</xdr:colOff>
      <xdr:row>28</xdr:row>
      <xdr:rowOff>485773</xdr:rowOff>
    </xdr:to>
    <xdr:pic>
      <xdr:nvPicPr>
        <xdr:cNvPr id="90" name="Рисунок 89" descr="https://www.teremonline.ru/upload/iblock/9e0/3al7ksorgmnjvtxey0sddhccissz5mt5/RG008TCKLE67EG.jpg"/>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40339" b="40000"/>
        <a:stretch/>
      </xdr:blipFill>
      <xdr:spPr bwMode="auto">
        <a:xfrm rot="10800000">
          <a:off x="28574" y="18564225"/>
          <a:ext cx="1453371" cy="285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xdr:colOff>
      <xdr:row>29</xdr:row>
      <xdr:rowOff>102471</xdr:rowOff>
    </xdr:from>
    <xdr:to>
      <xdr:col>0</xdr:col>
      <xdr:colOff>1466850</xdr:colOff>
      <xdr:row>29</xdr:row>
      <xdr:rowOff>466723</xdr:rowOff>
    </xdr:to>
    <xdr:pic>
      <xdr:nvPicPr>
        <xdr:cNvPr id="91" name="Рисунок 90" descr="Стальной распределительный коллектор ROMMER RDG-0017 3(4) отопительных контура 1 1/2. Фото 1"/>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t="36913" b="37248"/>
        <a:stretch/>
      </xdr:blipFill>
      <xdr:spPr bwMode="auto">
        <a:xfrm rot="10800000">
          <a:off x="57150" y="19247721"/>
          <a:ext cx="1409700" cy="364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28574</xdr:colOff>
      <xdr:row>31</xdr:row>
      <xdr:rowOff>152400</xdr:rowOff>
    </xdr:from>
    <xdr:to>
      <xdr:col>0</xdr:col>
      <xdr:colOff>1493259</xdr:colOff>
      <xdr:row>31</xdr:row>
      <xdr:rowOff>476250</xdr:rowOff>
    </xdr:to>
    <xdr:pic>
      <xdr:nvPicPr>
        <xdr:cNvPr id="92" name="Рисунок 91" descr="Стальной распределительный коллектор ROMMER RDG-0017 4(5) отопительных контура 1 1/2. Фото 0"/>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t="39196" b="38694"/>
        <a:stretch/>
      </xdr:blipFill>
      <xdr:spPr bwMode="auto">
        <a:xfrm>
          <a:off x="28574" y="20554950"/>
          <a:ext cx="146468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32</xdr:row>
      <xdr:rowOff>161925</xdr:rowOff>
    </xdr:from>
    <xdr:to>
      <xdr:col>0</xdr:col>
      <xdr:colOff>1489073</xdr:colOff>
      <xdr:row>32</xdr:row>
      <xdr:rowOff>466725</xdr:rowOff>
    </xdr:to>
    <xdr:pic>
      <xdr:nvPicPr>
        <xdr:cNvPr id="93" name="Рисунок 92" descr="https://www.teremonline.ru/upload/iblock/94a/jci6vvngcs55ijgc4wa5it4rj2mh2173/RG008T2Q29QJD0_01.jpg"/>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t="39643" b="38929"/>
        <a:stretch/>
      </xdr:blipFill>
      <xdr:spPr bwMode="auto">
        <a:xfrm rot="10800000">
          <a:off x="66675" y="21221700"/>
          <a:ext cx="1422398" cy="304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323850</xdr:colOff>
      <xdr:row>42</xdr:row>
      <xdr:rowOff>66675</xdr:rowOff>
    </xdr:from>
    <xdr:to>
      <xdr:col>0</xdr:col>
      <xdr:colOff>971549</xdr:colOff>
      <xdr:row>42</xdr:row>
      <xdr:rowOff>714374</xdr:rowOff>
    </xdr:to>
    <xdr:pic>
      <xdr:nvPicPr>
        <xdr:cNvPr id="94" name="Рисунок 93" descr="Стальной распределительный коллектор ROMMER RDG-0018 2 отопительных контура с гидравлическим разделителем 1. Фото 0"/>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23850" y="26079450"/>
          <a:ext cx="647699" cy="647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314325</xdr:colOff>
      <xdr:row>46</xdr:row>
      <xdr:rowOff>118265</xdr:rowOff>
    </xdr:from>
    <xdr:to>
      <xdr:col>0</xdr:col>
      <xdr:colOff>1104900</xdr:colOff>
      <xdr:row>46</xdr:row>
      <xdr:rowOff>733424</xdr:rowOff>
    </xdr:to>
    <xdr:pic>
      <xdr:nvPicPr>
        <xdr:cNvPr id="95" name="Рисунок 94" descr="Гидравлическая стрелка ROMMER RDG-0015 1 1/4, 4,53 м3/час. Фото 0"/>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0942" b="11247"/>
        <a:stretch/>
      </xdr:blipFill>
      <xdr:spPr bwMode="auto">
        <a:xfrm>
          <a:off x="314325" y="27102590"/>
          <a:ext cx="790575" cy="615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219075</xdr:colOff>
      <xdr:row>47</xdr:row>
      <xdr:rowOff>164891</xdr:rowOff>
    </xdr:from>
    <xdr:to>
      <xdr:col>0</xdr:col>
      <xdr:colOff>1152525</xdr:colOff>
      <xdr:row>47</xdr:row>
      <xdr:rowOff>838199</xdr:rowOff>
    </xdr:to>
    <xdr:pic>
      <xdr:nvPicPr>
        <xdr:cNvPr id="96" name="Рисунок 95" descr="Гидравлическая стрелка с накидными гайками ROMMER RDG-0015 1 1/4, 4,53 м3/час. Фото 0"/>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t="13583" b="14286"/>
        <a:stretch/>
      </xdr:blipFill>
      <xdr:spPr bwMode="auto">
        <a:xfrm>
          <a:off x="219075" y="27958841"/>
          <a:ext cx="933450" cy="673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238125</xdr:colOff>
      <xdr:row>48</xdr:row>
      <xdr:rowOff>90959</xdr:rowOff>
    </xdr:from>
    <xdr:to>
      <xdr:col>0</xdr:col>
      <xdr:colOff>1123950</xdr:colOff>
      <xdr:row>48</xdr:row>
      <xdr:rowOff>847724</xdr:rowOff>
    </xdr:to>
    <xdr:pic>
      <xdr:nvPicPr>
        <xdr:cNvPr id="97" name="Рисунок 96" descr="Гидравлическая стрелка с накидными гайками ROMMER RDG-0015 1 1/2, 5,60 м3/час. Фото 0"/>
        <xdr:cNvPicPr>
          <a:picLocks noChangeAspect="1" noChangeArrowheads="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t="6623" b="7947"/>
        <a:stretch/>
      </xdr:blipFill>
      <xdr:spPr bwMode="auto">
        <a:xfrm>
          <a:off x="238125" y="28827884"/>
          <a:ext cx="885825" cy="75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56028</xdr:colOff>
      <xdr:row>49</xdr:row>
      <xdr:rowOff>161925</xdr:rowOff>
    </xdr:from>
    <xdr:to>
      <xdr:col>0</xdr:col>
      <xdr:colOff>1308619</xdr:colOff>
      <xdr:row>49</xdr:row>
      <xdr:rowOff>809625</xdr:rowOff>
    </xdr:to>
    <xdr:pic>
      <xdr:nvPicPr>
        <xdr:cNvPr id="98" name="Рисунок 97" descr="Гидравлическая стрелка ROMMER RDG-0015 1 1/2, 5,93 м3/час. Фото 0"/>
        <xdr:cNvPicPr>
          <a:picLocks noChangeAspect="1" noChangeArrowheads="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t="20780" b="21428"/>
        <a:stretch/>
      </xdr:blipFill>
      <xdr:spPr bwMode="auto">
        <a:xfrm>
          <a:off x="56028" y="29832300"/>
          <a:ext cx="1252591"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180975</xdr:colOff>
      <xdr:row>50</xdr:row>
      <xdr:rowOff>86045</xdr:rowOff>
    </xdr:from>
    <xdr:to>
      <xdr:col>0</xdr:col>
      <xdr:colOff>1200150</xdr:colOff>
      <xdr:row>50</xdr:row>
      <xdr:rowOff>933449</xdr:rowOff>
    </xdr:to>
    <xdr:pic>
      <xdr:nvPicPr>
        <xdr:cNvPr id="99" name="Рисунок 98" descr="Гидравлическая стрелка ROMMER RDG-0015 с накидными гайками 1 1/2, 5,93 м3/час. Фото 0"/>
        <xdr:cNvPicPr>
          <a:picLocks noChangeAspect="1" noChangeArrowheads="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t="8240" b="8614"/>
        <a:stretch/>
      </xdr:blipFill>
      <xdr:spPr bwMode="auto">
        <a:xfrm>
          <a:off x="180975" y="30785120"/>
          <a:ext cx="1019175" cy="847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447675</xdr:colOff>
      <xdr:row>54</xdr:row>
      <xdr:rowOff>57150</xdr:rowOff>
    </xdr:from>
    <xdr:to>
      <xdr:col>0</xdr:col>
      <xdr:colOff>1028699</xdr:colOff>
      <xdr:row>54</xdr:row>
      <xdr:rowOff>638174</xdr:rowOff>
    </xdr:to>
    <xdr:pic>
      <xdr:nvPicPr>
        <xdr:cNvPr id="100" name="Рисунок 99" descr="Кронштейн для крепления коллекторов со скобой для крепления ROMMER (80 мм). Фото 0"/>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47675" y="33013650"/>
          <a:ext cx="581024" cy="581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5" name="AutoShape 23" descr="https://www.teremonline.ru/upload/iblock/0d2/kklhacz2npzdd0ndhfzb3mdpzerd0p1d/RG00924D7GUMQ1_4.webp"/>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6" name="AutoShape 24" descr="https://www.teremonline.ru/upload/iblock/0d2/kklhacz2npzdd0ndhfzb3mdpzerd0p1d/RG00924D7GUMQ1_4.webp"/>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7" name="AutoShape 25" descr="Кронштейн для крепления коллекторов-дублеров ROMMER со скобой крепления 50 мм. Фото 3"/>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8" name="AutoShape 26" descr="Кронштейн для крепления коллекторов-дублеров ROMMER со скобой крепления 50 мм. Фото 3"/>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450272</xdr:colOff>
      <xdr:row>58</xdr:row>
      <xdr:rowOff>90053</xdr:rowOff>
    </xdr:from>
    <xdr:to>
      <xdr:col>0</xdr:col>
      <xdr:colOff>917864</xdr:colOff>
      <xdr:row>58</xdr:row>
      <xdr:rowOff>557645</xdr:rowOff>
    </xdr:to>
    <xdr:pic>
      <xdr:nvPicPr>
        <xdr:cNvPr id="68" name="Рисунок 67"/>
        <xdr:cNvPicPr>
          <a:picLocks noChangeAspect="1"/>
        </xdr:cNvPicPr>
      </xdr:nvPicPr>
      <xdr:blipFill>
        <a:blip xmlns:r="http://schemas.openxmlformats.org/officeDocument/2006/relationships" r:embed="rId52"/>
        <a:stretch>
          <a:fillRect/>
        </a:stretch>
      </xdr:blipFill>
      <xdr:spPr>
        <a:xfrm>
          <a:off x="450272" y="35142053"/>
          <a:ext cx="467592" cy="467592"/>
        </a:xfrm>
        <a:prstGeom prst="rect">
          <a:avLst/>
        </a:prstGeom>
      </xdr:spPr>
    </xdr:pic>
    <xdr:clientData/>
  </xdr:twoCellAnchor>
  <xdr:twoCellAnchor editAs="oneCell">
    <xdr:from>
      <xdr:col>0</xdr:col>
      <xdr:colOff>358588</xdr:colOff>
      <xdr:row>57</xdr:row>
      <xdr:rowOff>39450</xdr:rowOff>
    </xdr:from>
    <xdr:to>
      <xdr:col>0</xdr:col>
      <xdr:colOff>926726</xdr:colOff>
      <xdr:row>57</xdr:row>
      <xdr:rowOff>610720</xdr:rowOff>
    </xdr:to>
    <xdr:pic>
      <xdr:nvPicPr>
        <xdr:cNvPr id="101" name="Рисунок 100" descr="Кронштейн для крепления коллекторов-дублеров со скобой крепления 60 мм. Фото 0"/>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8588" y="34912156"/>
          <a:ext cx="568138" cy="57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19</xdr:row>
      <xdr:rowOff>24181</xdr:rowOff>
    </xdr:from>
    <xdr:to>
      <xdr:col>0</xdr:col>
      <xdr:colOff>1047897</xdr:colOff>
      <xdr:row>19</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20</xdr:row>
      <xdr:rowOff>95249</xdr:rowOff>
    </xdr:from>
    <xdr:to>
      <xdr:col>0</xdr:col>
      <xdr:colOff>1127722</xdr:colOff>
      <xdr:row>20</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23</xdr:row>
      <xdr:rowOff>59531</xdr:rowOff>
    </xdr:from>
    <xdr:to>
      <xdr:col>0</xdr:col>
      <xdr:colOff>968188</xdr:colOff>
      <xdr:row>23</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24</xdr:row>
      <xdr:rowOff>34395</xdr:rowOff>
    </xdr:from>
    <xdr:to>
      <xdr:col>0</xdr:col>
      <xdr:colOff>1012030</xdr:colOff>
      <xdr:row>24</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21</xdr:row>
      <xdr:rowOff>47625</xdr:rowOff>
    </xdr:from>
    <xdr:to>
      <xdr:col>0</xdr:col>
      <xdr:colOff>1134227</xdr:colOff>
      <xdr:row>21</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22</xdr:row>
      <xdr:rowOff>119061</xdr:rowOff>
    </xdr:from>
    <xdr:to>
      <xdr:col>0</xdr:col>
      <xdr:colOff>1016092</xdr:colOff>
      <xdr:row>22</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11</xdr:row>
      <xdr:rowOff>11908</xdr:rowOff>
    </xdr:from>
    <xdr:to>
      <xdr:col>0</xdr:col>
      <xdr:colOff>1345407</xdr:colOff>
      <xdr:row>11</xdr:row>
      <xdr:rowOff>1267603</xdr:rowOff>
    </xdr:to>
    <xdr:pic>
      <xdr:nvPicPr>
        <xdr:cNvPr id="5" name="Рисунок 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438" y="4643439"/>
          <a:ext cx="1273969" cy="125569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6478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11906</xdr:rowOff>
    </xdr:from>
    <xdr:to>
      <xdr:col>0</xdr:col>
      <xdr:colOff>828450</xdr:colOff>
      <xdr:row>13</xdr:row>
      <xdr:rowOff>170189</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42875" y="1670377"/>
          <a:ext cx="685575" cy="165987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1094741</xdr:colOff>
      <xdr:row>11</xdr:row>
      <xdr:rowOff>33020</xdr:rowOff>
    </xdr:from>
    <xdr:to>
      <xdr:col>1</xdr:col>
      <xdr:colOff>2286000</xdr:colOff>
      <xdr:row>11</xdr:row>
      <xdr:rowOff>1031875</xdr:rowOff>
    </xdr:to>
    <xdr:pic>
      <xdr:nvPicPr>
        <xdr:cNvPr id="90" name="Рисунок 89"/>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82116" y="6510020"/>
          <a:ext cx="1191259" cy="998855"/>
        </a:xfrm>
        <a:prstGeom prst="rect">
          <a:avLst/>
        </a:prstGeom>
      </xdr:spPr>
    </xdr:pic>
    <xdr:clientData/>
  </xdr:twoCellAnchor>
  <xdr:twoCellAnchor editAs="oneCell">
    <xdr:from>
      <xdr:col>1</xdr:col>
      <xdr:colOff>1206501</xdr:colOff>
      <xdr:row>13</xdr:row>
      <xdr:rowOff>45086</xdr:rowOff>
    </xdr:from>
    <xdr:to>
      <xdr:col>1</xdr:col>
      <xdr:colOff>2127250</xdr:colOff>
      <xdr:row>13</xdr:row>
      <xdr:rowOff>1047750</xdr:rowOff>
    </xdr:to>
    <xdr:pic>
      <xdr:nvPicPr>
        <xdr:cNvPr id="91" name="Рисунок 90"/>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93876" y="10586086"/>
          <a:ext cx="920749" cy="1002664"/>
        </a:xfrm>
        <a:prstGeom prst="rect">
          <a:avLst/>
        </a:prstGeom>
      </xdr:spPr>
    </xdr:pic>
    <xdr:clientData/>
  </xdr:twoCellAnchor>
  <xdr:twoCellAnchor editAs="oneCell">
    <xdr:from>
      <xdr:col>1</xdr:col>
      <xdr:colOff>1190625</xdr:colOff>
      <xdr:row>12</xdr:row>
      <xdr:rowOff>50801</xdr:rowOff>
    </xdr:from>
    <xdr:to>
      <xdr:col>1</xdr:col>
      <xdr:colOff>2141176</xdr:colOff>
      <xdr:row>12</xdr:row>
      <xdr:rowOff>1014891</xdr:rowOff>
    </xdr:to>
    <xdr:pic>
      <xdr:nvPicPr>
        <xdr:cNvPr id="92" name="Рисунок 9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78000" y="9448801"/>
          <a:ext cx="950551" cy="964090"/>
        </a:xfrm>
        <a:prstGeom prst="rect">
          <a:avLst/>
        </a:prstGeom>
      </xdr:spPr>
    </xdr:pic>
    <xdr:clientData/>
  </xdr:twoCellAnchor>
  <xdr:twoCellAnchor editAs="oneCell">
    <xdr:from>
      <xdr:col>1</xdr:col>
      <xdr:colOff>522923</xdr:colOff>
      <xdr:row>9</xdr:row>
      <xdr:rowOff>52390</xdr:rowOff>
    </xdr:from>
    <xdr:to>
      <xdr:col>1</xdr:col>
      <xdr:colOff>2873375</xdr:colOff>
      <xdr:row>9</xdr:row>
      <xdr:rowOff>1095376</xdr:rowOff>
    </xdr:to>
    <xdr:pic>
      <xdr:nvPicPr>
        <xdr:cNvPr id="93" name="Рисунок 92"/>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64031" y="3684907"/>
          <a:ext cx="1042986" cy="2350452"/>
        </a:xfrm>
        <a:prstGeom prst="rect">
          <a:avLst/>
        </a:prstGeom>
      </xdr:spPr>
    </xdr:pic>
    <xdr:clientData/>
  </xdr:twoCellAnchor>
  <xdr:twoCellAnchor editAs="oneCell">
    <xdr:from>
      <xdr:col>1</xdr:col>
      <xdr:colOff>66040</xdr:colOff>
      <xdr:row>7</xdr:row>
      <xdr:rowOff>142876</xdr:rowOff>
    </xdr:from>
    <xdr:to>
      <xdr:col>1</xdr:col>
      <xdr:colOff>3381375</xdr:colOff>
      <xdr:row>7</xdr:row>
      <xdr:rowOff>968376</xdr:rowOff>
    </xdr:to>
    <xdr:pic>
      <xdr:nvPicPr>
        <xdr:cNvPr id="94" name="Рисунок 93"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53415" y="2238376"/>
          <a:ext cx="3315335" cy="825500"/>
        </a:xfrm>
        <a:prstGeom prst="rect">
          <a:avLst/>
        </a:prstGeom>
        <a:noFill/>
        <a:ln>
          <a:noFill/>
        </a:ln>
      </xdr:spPr>
    </xdr:pic>
    <xdr:clientData/>
  </xdr:twoCellAnchor>
  <xdr:twoCellAnchor editAs="oneCell">
    <xdr:from>
      <xdr:col>1</xdr:col>
      <xdr:colOff>31750</xdr:colOff>
      <xdr:row>8</xdr:row>
      <xdr:rowOff>111125</xdr:rowOff>
    </xdr:from>
    <xdr:to>
      <xdr:col>1</xdr:col>
      <xdr:colOff>3347085</xdr:colOff>
      <xdr:row>8</xdr:row>
      <xdr:rowOff>936625</xdr:rowOff>
    </xdr:to>
    <xdr:pic>
      <xdr:nvPicPr>
        <xdr:cNvPr id="95" name="Рисунок 94"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19125" y="3302000"/>
          <a:ext cx="3315335" cy="825500"/>
        </a:xfrm>
        <a:prstGeom prst="rect">
          <a:avLst/>
        </a:prstGeom>
        <a:noFill/>
        <a:ln>
          <a:noFill/>
        </a:ln>
      </xdr:spPr>
    </xdr:pic>
    <xdr:clientData/>
  </xdr:twoCellAnchor>
  <xdr:twoCellAnchor editAs="oneCell">
    <xdr:from>
      <xdr:col>1</xdr:col>
      <xdr:colOff>508000</xdr:colOff>
      <xdr:row>10</xdr:row>
      <xdr:rowOff>31750</xdr:rowOff>
    </xdr:from>
    <xdr:to>
      <xdr:col>1</xdr:col>
      <xdr:colOff>2857500</xdr:colOff>
      <xdr:row>10</xdr:row>
      <xdr:rowOff>1127125</xdr:rowOff>
    </xdr:to>
    <xdr:pic>
      <xdr:nvPicPr>
        <xdr:cNvPr id="96" name="Рисунок 95"/>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22437" y="4786313"/>
          <a:ext cx="1095375" cy="2349500"/>
        </a:xfrm>
        <a:prstGeom prst="rect">
          <a:avLst/>
        </a:prstGeom>
      </xdr:spPr>
    </xdr:pic>
    <xdr:clientData/>
  </xdr:twoCellAnchor>
  <xdr:twoCellAnchor>
    <xdr:from>
      <xdr:col>1</xdr:col>
      <xdr:colOff>0</xdr:colOff>
      <xdr:row>2</xdr:row>
      <xdr:rowOff>0</xdr:rowOff>
    </xdr:from>
    <xdr:to>
      <xdr:col>1</xdr:col>
      <xdr:colOff>1306286</xdr:colOff>
      <xdr:row>3</xdr:row>
      <xdr:rowOff>0</xdr:rowOff>
    </xdr:to>
    <xdr:sp macro="" textlink="">
      <xdr:nvSpPr>
        <xdr:cNvPr id="97" name="Скругленный прямоугольник 96">
          <a:hlinkClick xmlns:r="http://schemas.openxmlformats.org/officeDocument/2006/relationships" r:id="rId6"/>
        </xdr:cNvPr>
        <xdr:cNvSpPr/>
      </xdr:nvSpPr>
      <xdr:spPr>
        <a:xfrm>
          <a:off x="587375" y="650875"/>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104776</xdr:colOff>
      <xdr:row>7</xdr:row>
      <xdr:rowOff>85725</xdr:rowOff>
    </xdr:from>
    <xdr:to>
      <xdr:col>1</xdr:col>
      <xdr:colOff>3305176</xdr:colOff>
      <xdr:row>7</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8</xdr:row>
      <xdr:rowOff>28575</xdr:rowOff>
    </xdr:from>
    <xdr:to>
      <xdr:col>1</xdr:col>
      <xdr:colOff>3076575</xdr:colOff>
      <xdr:row>9</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9</xdr:row>
      <xdr:rowOff>66674</xdr:rowOff>
    </xdr:from>
    <xdr:to>
      <xdr:col>1</xdr:col>
      <xdr:colOff>3301533</xdr:colOff>
      <xdr:row>10</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10</xdr:row>
      <xdr:rowOff>38099</xdr:rowOff>
    </xdr:from>
    <xdr:to>
      <xdr:col>1</xdr:col>
      <xdr:colOff>3276599</xdr:colOff>
      <xdr:row>10</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11</xdr:row>
      <xdr:rowOff>38100</xdr:rowOff>
    </xdr:from>
    <xdr:to>
      <xdr:col>1</xdr:col>
      <xdr:colOff>3124200</xdr:colOff>
      <xdr:row>11</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12</xdr:row>
      <xdr:rowOff>9525</xdr:rowOff>
    </xdr:from>
    <xdr:to>
      <xdr:col>1</xdr:col>
      <xdr:colOff>3076575</xdr:colOff>
      <xdr:row>12</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13</xdr:row>
      <xdr:rowOff>47625</xdr:rowOff>
    </xdr:from>
    <xdr:to>
      <xdr:col>1</xdr:col>
      <xdr:colOff>3038475</xdr:colOff>
      <xdr:row>13</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14</xdr:row>
      <xdr:rowOff>76200</xdr:rowOff>
    </xdr:from>
    <xdr:to>
      <xdr:col>1</xdr:col>
      <xdr:colOff>3028949</xdr:colOff>
      <xdr:row>14</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15</xdr:row>
      <xdr:rowOff>95250</xdr:rowOff>
    </xdr:from>
    <xdr:to>
      <xdr:col>1</xdr:col>
      <xdr:colOff>3152358</xdr:colOff>
      <xdr:row>15</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16</xdr:row>
      <xdr:rowOff>66675</xdr:rowOff>
    </xdr:from>
    <xdr:to>
      <xdr:col>1</xdr:col>
      <xdr:colOff>3152774</xdr:colOff>
      <xdr:row>16</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17</xdr:row>
      <xdr:rowOff>76200</xdr:rowOff>
    </xdr:from>
    <xdr:to>
      <xdr:col>1</xdr:col>
      <xdr:colOff>3190874</xdr:colOff>
      <xdr:row>17</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18</xdr:row>
      <xdr:rowOff>47625</xdr:rowOff>
    </xdr:from>
    <xdr:to>
      <xdr:col>1</xdr:col>
      <xdr:colOff>3263952</xdr:colOff>
      <xdr:row>18</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19</xdr:row>
      <xdr:rowOff>400050</xdr:rowOff>
    </xdr:from>
    <xdr:to>
      <xdr:col>1</xdr:col>
      <xdr:colOff>2936240</xdr:colOff>
      <xdr:row>23</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24</xdr:row>
      <xdr:rowOff>123825</xdr:rowOff>
    </xdr:from>
    <xdr:to>
      <xdr:col>1</xdr:col>
      <xdr:colOff>2847975</xdr:colOff>
      <xdr:row>24</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25</xdr:row>
      <xdr:rowOff>57150</xdr:rowOff>
    </xdr:from>
    <xdr:to>
      <xdr:col>1</xdr:col>
      <xdr:colOff>2381250</xdr:colOff>
      <xdr:row>25</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26</xdr:row>
      <xdr:rowOff>209557</xdr:rowOff>
    </xdr:from>
    <xdr:to>
      <xdr:col>1</xdr:col>
      <xdr:colOff>2734499</xdr:colOff>
      <xdr:row>26</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27</xdr:row>
      <xdr:rowOff>145415</xdr:rowOff>
    </xdr:from>
    <xdr:to>
      <xdr:col>1</xdr:col>
      <xdr:colOff>3101201</xdr:colOff>
      <xdr:row>27</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28</xdr:row>
      <xdr:rowOff>85725</xdr:rowOff>
    </xdr:from>
    <xdr:to>
      <xdr:col>1</xdr:col>
      <xdr:colOff>3143250</xdr:colOff>
      <xdr:row>28</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29</xdr:row>
      <xdr:rowOff>66674</xdr:rowOff>
    </xdr:from>
    <xdr:to>
      <xdr:col>1</xdr:col>
      <xdr:colOff>3150524</xdr:colOff>
      <xdr:row>29</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30</xdr:row>
      <xdr:rowOff>181941</xdr:rowOff>
    </xdr:from>
    <xdr:to>
      <xdr:col>1</xdr:col>
      <xdr:colOff>3158014</xdr:colOff>
      <xdr:row>30</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31</xdr:row>
      <xdr:rowOff>165131</xdr:rowOff>
    </xdr:from>
    <xdr:to>
      <xdr:col>1</xdr:col>
      <xdr:colOff>2915165</xdr:colOff>
      <xdr:row>31</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32</xdr:row>
      <xdr:rowOff>237938</xdr:rowOff>
    </xdr:from>
    <xdr:to>
      <xdr:col>1</xdr:col>
      <xdr:colOff>2865658</xdr:colOff>
      <xdr:row>32</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33</xdr:row>
      <xdr:rowOff>76199</xdr:rowOff>
    </xdr:from>
    <xdr:to>
      <xdr:col>1</xdr:col>
      <xdr:colOff>2787595</xdr:colOff>
      <xdr:row>33</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34</xdr:row>
      <xdr:rowOff>0</xdr:rowOff>
    </xdr:from>
    <xdr:to>
      <xdr:col>1</xdr:col>
      <xdr:colOff>2344310</xdr:colOff>
      <xdr:row>34</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35</xdr:row>
      <xdr:rowOff>38101</xdr:rowOff>
    </xdr:from>
    <xdr:to>
      <xdr:col>1</xdr:col>
      <xdr:colOff>2109459</xdr:colOff>
      <xdr:row>36</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37</xdr:row>
      <xdr:rowOff>171450</xdr:rowOff>
    </xdr:from>
    <xdr:to>
      <xdr:col>1</xdr:col>
      <xdr:colOff>2393085</xdr:colOff>
      <xdr:row>38</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39</xdr:row>
      <xdr:rowOff>114300</xdr:rowOff>
    </xdr:from>
    <xdr:to>
      <xdr:col>1</xdr:col>
      <xdr:colOff>2063115</xdr:colOff>
      <xdr:row>39</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40</xdr:row>
      <xdr:rowOff>19050</xdr:rowOff>
    </xdr:from>
    <xdr:to>
      <xdr:col>1</xdr:col>
      <xdr:colOff>2238375</xdr:colOff>
      <xdr:row>40</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41</xdr:row>
      <xdr:rowOff>120940</xdr:rowOff>
    </xdr:from>
    <xdr:to>
      <xdr:col>1</xdr:col>
      <xdr:colOff>2785451</xdr:colOff>
      <xdr:row>41</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42</xdr:row>
      <xdr:rowOff>8080</xdr:rowOff>
    </xdr:from>
    <xdr:to>
      <xdr:col>1</xdr:col>
      <xdr:colOff>2198541</xdr:colOff>
      <xdr:row>42</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43</xdr:row>
      <xdr:rowOff>137970</xdr:rowOff>
    </xdr:from>
    <xdr:to>
      <xdr:col>1</xdr:col>
      <xdr:colOff>2214648</xdr:colOff>
      <xdr:row>43</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46</xdr:row>
      <xdr:rowOff>381000</xdr:rowOff>
    </xdr:from>
    <xdr:to>
      <xdr:col>1</xdr:col>
      <xdr:colOff>2929890</xdr:colOff>
      <xdr:row>49</xdr:row>
      <xdr:rowOff>479425</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51</xdr:row>
      <xdr:rowOff>76202</xdr:rowOff>
    </xdr:from>
    <xdr:to>
      <xdr:col>1</xdr:col>
      <xdr:colOff>2520950</xdr:colOff>
      <xdr:row>51</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54</xdr:row>
      <xdr:rowOff>104775</xdr:rowOff>
    </xdr:from>
    <xdr:to>
      <xdr:col>1</xdr:col>
      <xdr:colOff>2319755</xdr:colOff>
      <xdr:row>54</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55</xdr:row>
      <xdr:rowOff>85725</xdr:rowOff>
    </xdr:from>
    <xdr:to>
      <xdr:col>1</xdr:col>
      <xdr:colOff>2269498</xdr:colOff>
      <xdr:row>55</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56</xdr:row>
      <xdr:rowOff>133350</xdr:rowOff>
    </xdr:from>
    <xdr:to>
      <xdr:col>1</xdr:col>
      <xdr:colOff>2454910</xdr:colOff>
      <xdr:row>56</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58</xdr:row>
      <xdr:rowOff>152400</xdr:rowOff>
    </xdr:from>
    <xdr:to>
      <xdr:col>1</xdr:col>
      <xdr:colOff>2290445</xdr:colOff>
      <xdr:row>58</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60</xdr:row>
      <xdr:rowOff>133032</xdr:rowOff>
    </xdr:from>
    <xdr:to>
      <xdr:col>1</xdr:col>
      <xdr:colOff>3143249</xdr:colOff>
      <xdr:row>60</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61</xdr:row>
      <xdr:rowOff>83781</xdr:rowOff>
    </xdr:from>
    <xdr:to>
      <xdr:col>1</xdr:col>
      <xdr:colOff>3248172</xdr:colOff>
      <xdr:row>61</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62</xdr:row>
      <xdr:rowOff>333842</xdr:rowOff>
    </xdr:from>
    <xdr:to>
      <xdr:col>1</xdr:col>
      <xdr:colOff>3371973</xdr:colOff>
      <xdr:row>62</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64</xdr:row>
      <xdr:rowOff>66676</xdr:rowOff>
    </xdr:from>
    <xdr:to>
      <xdr:col>1</xdr:col>
      <xdr:colOff>2252950</xdr:colOff>
      <xdr:row>64</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65</xdr:row>
      <xdr:rowOff>28575</xdr:rowOff>
    </xdr:from>
    <xdr:to>
      <xdr:col>1</xdr:col>
      <xdr:colOff>2467126</xdr:colOff>
      <xdr:row>65</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66</xdr:row>
      <xdr:rowOff>123825</xdr:rowOff>
    </xdr:from>
    <xdr:to>
      <xdr:col>1</xdr:col>
      <xdr:colOff>2362199</xdr:colOff>
      <xdr:row>66</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67</xdr:row>
      <xdr:rowOff>47624</xdr:rowOff>
    </xdr:from>
    <xdr:to>
      <xdr:col>1</xdr:col>
      <xdr:colOff>2382710</xdr:colOff>
      <xdr:row>67</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68</xdr:row>
      <xdr:rowOff>114300</xdr:rowOff>
    </xdr:from>
    <xdr:to>
      <xdr:col>1</xdr:col>
      <xdr:colOff>2356978</xdr:colOff>
      <xdr:row>68</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69</xdr:row>
      <xdr:rowOff>76200</xdr:rowOff>
    </xdr:from>
    <xdr:to>
      <xdr:col>1</xdr:col>
      <xdr:colOff>2516910</xdr:colOff>
      <xdr:row>69</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70</xdr:row>
      <xdr:rowOff>142875</xdr:rowOff>
    </xdr:from>
    <xdr:to>
      <xdr:col>1</xdr:col>
      <xdr:colOff>2394585</xdr:colOff>
      <xdr:row>70</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76</xdr:row>
      <xdr:rowOff>114300</xdr:rowOff>
    </xdr:from>
    <xdr:to>
      <xdr:col>1</xdr:col>
      <xdr:colOff>2776650</xdr:colOff>
      <xdr:row>76</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77</xdr:row>
      <xdr:rowOff>152400</xdr:rowOff>
    </xdr:from>
    <xdr:to>
      <xdr:col>1</xdr:col>
      <xdr:colOff>2837210</xdr:colOff>
      <xdr:row>77</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78</xdr:row>
      <xdr:rowOff>47626</xdr:rowOff>
    </xdr:from>
    <xdr:to>
      <xdr:col>1</xdr:col>
      <xdr:colOff>3072704</xdr:colOff>
      <xdr:row>80</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52</xdr:row>
      <xdr:rowOff>19051</xdr:rowOff>
    </xdr:from>
    <xdr:to>
      <xdr:col>1</xdr:col>
      <xdr:colOff>2514600</xdr:colOff>
      <xdr:row>52</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85</xdr:row>
      <xdr:rowOff>161925</xdr:rowOff>
    </xdr:from>
    <xdr:to>
      <xdr:col>1</xdr:col>
      <xdr:colOff>3200400</xdr:colOff>
      <xdr:row>86</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88</xdr:row>
      <xdr:rowOff>161925</xdr:rowOff>
    </xdr:from>
    <xdr:to>
      <xdr:col>1</xdr:col>
      <xdr:colOff>2286078</xdr:colOff>
      <xdr:row>88</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89</xdr:row>
      <xdr:rowOff>123825</xdr:rowOff>
    </xdr:from>
    <xdr:to>
      <xdr:col>1</xdr:col>
      <xdr:colOff>2306523</xdr:colOff>
      <xdr:row>89</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90</xdr:row>
      <xdr:rowOff>95251</xdr:rowOff>
    </xdr:from>
    <xdr:to>
      <xdr:col>1</xdr:col>
      <xdr:colOff>2295525</xdr:colOff>
      <xdr:row>90</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91</xdr:row>
      <xdr:rowOff>114300</xdr:rowOff>
    </xdr:from>
    <xdr:to>
      <xdr:col>1</xdr:col>
      <xdr:colOff>2584006</xdr:colOff>
      <xdr:row>91</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53</xdr:row>
      <xdr:rowOff>94260</xdr:rowOff>
    </xdr:from>
    <xdr:to>
      <xdr:col>1</xdr:col>
      <xdr:colOff>2682510</xdr:colOff>
      <xdr:row>53</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75</xdr:row>
      <xdr:rowOff>355023</xdr:rowOff>
    </xdr:from>
    <xdr:to>
      <xdr:col>1</xdr:col>
      <xdr:colOff>3316432</xdr:colOff>
      <xdr:row>75</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96</xdr:row>
      <xdr:rowOff>138545</xdr:rowOff>
    </xdr:from>
    <xdr:to>
      <xdr:col>2</xdr:col>
      <xdr:colOff>4330</xdr:colOff>
      <xdr:row>98</xdr:row>
      <xdr:rowOff>410440</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94</xdr:row>
      <xdr:rowOff>207818</xdr:rowOff>
    </xdr:from>
    <xdr:to>
      <xdr:col>1</xdr:col>
      <xdr:colOff>3049516</xdr:colOff>
      <xdr:row>94</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63</xdr:row>
      <xdr:rowOff>415636</xdr:rowOff>
    </xdr:from>
    <xdr:to>
      <xdr:col>1</xdr:col>
      <xdr:colOff>1225319</xdr:colOff>
      <xdr:row>63</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63</xdr:row>
      <xdr:rowOff>414828</xdr:rowOff>
    </xdr:from>
    <xdr:to>
      <xdr:col>1</xdr:col>
      <xdr:colOff>3232496</xdr:colOff>
      <xdr:row>63</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43</xdr:row>
      <xdr:rowOff>935182</xdr:rowOff>
    </xdr:from>
    <xdr:to>
      <xdr:col>1</xdr:col>
      <xdr:colOff>2147454</xdr:colOff>
      <xdr:row>45</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70</xdr:row>
      <xdr:rowOff>1004455</xdr:rowOff>
    </xdr:from>
    <xdr:to>
      <xdr:col>1</xdr:col>
      <xdr:colOff>2314864</xdr:colOff>
      <xdr:row>72</xdr:row>
      <xdr:rowOff>155864</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72</xdr:row>
      <xdr:rowOff>142876</xdr:rowOff>
    </xdr:from>
    <xdr:to>
      <xdr:col>1</xdr:col>
      <xdr:colOff>2528454</xdr:colOff>
      <xdr:row>72</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72</xdr:row>
      <xdr:rowOff>806738</xdr:rowOff>
    </xdr:from>
    <xdr:to>
      <xdr:col>1</xdr:col>
      <xdr:colOff>2563091</xdr:colOff>
      <xdr:row>75</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81</xdr:row>
      <xdr:rowOff>69273</xdr:rowOff>
    </xdr:from>
    <xdr:to>
      <xdr:col>1</xdr:col>
      <xdr:colOff>2216726</xdr:colOff>
      <xdr:row>81</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92</xdr:row>
      <xdr:rowOff>51955</xdr:rowOff>
    </xdr:from>
    <xdr:to>
      <xdr:col>1</xdr:col>
      <xdr:colOff>2216728</xdr:colOff>
      <xdr:row>92</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105</xdr:row>
      <xdr:rowOff>432955</xdr:rowOff>
    </xdr:from>
    <xdr:to>
      <xdr:col>1</xdr:col>
      <xdr:colOff>2268681</xdr:colOff>
      <xdr:row>106</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107</xdr:row>
      <xdr:rowOff>80820</xdr:rowOff>
    </xdr:from>
    <xdr:to>
      <xdr:col>1</xdr:col>
      <xdr:colOff>2255692</xdr:colOff>
      <xdr:row>108</xdr:row>
      <xdr:rowOff>86591</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107</xdr:row>
      <xdr:rowOff>1095376</xdr:rowOff>
    </xdr:from>
    <xdr:to>
      <xdr:col>1</xdr:col>
      <xdr:colOff>2547216</xdr:colOff>
      <xdr:row>109</xdr:row>
      <xdr:rowOff>265546</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108</xdr:row>
      <xdr:rowOff>1290206</xdr:rowOff>
    </xdr:from>
    <xdr:to>
      <xdr:col>1</xdr:col>
      <xdr:colOff>2446193</xdr:colOff>
      <xdr:row>110</xdr:row>
      <xdr:rowOff>79377</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117</xdr:row>
      <xdr:rowOff>103909</xdr:rowOff>
    </xdr:from>
    <xdr:to>
      <xdr:col>1</xdr:col>
      <xdr:colOff>2242704</xdr:colOff>
      <xdr:row>117</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118</xdr:row>
      <xdr:rowOff>69273</xdr:rowOff>
    </xdr:from>
    <xdr:to>
      <xdr:col>1</xdr:col>
      <xdr:colOff>2255693</xdr:colOff>
      <xdr:row>118</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119</xdr:row>
      <xdr:rowOff>137104</xdr:rowOff>
    </xdr:from>
    <xdr:to>
      <xdr:col>1</xdr:col>
      <xdr:colOff>2174874</xdr:colOff>
      <xdr:row>119</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119</xdr:row>
      <xdr:rowOff>1562967</xdr:rowOff>
    </xdr:from>
    <xdr:to>
      <xdr:col>1</xdr:col>
      <xdr:colOff>2153228</xdr:colOff>
      <xdr:row>120</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120</xdr:row>
      <xdr:rowOff>1280103</xdr:rowOff>
    </xdr:from>
    <xdr:to>
      <xdr:col>1</xdr:col>
      <xdr:colOff>2508249</xdr:colOff>
      <xdr:row>122</xdr:row>
      <xdr:rowOff>141433</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121</xdr:row>
      <xdr:rowOff>1381125</xdr:rowOff>
    </xdr:from>
    <xdr:to>
      <xdr:col>1</xdr:col>
      <xdr:colOff>2483715</xdr:colOff>
      <xdr:row>123</xdr:row>
      <xdr:rowOff>210703</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123</xdr:row>
      <xdr:rowOff>127001</xdr:rowOff>
    </xdr:from>
    <xdr:to>
      <xdr:col>1</xdr:col>
      <xdr:colOff>2158999</xdr:colOff>
      <xdr:row>123</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twoCellAnchor editAs="oneCell">
    <xdr:from>
      <xdr:col>1</xdr:col>
      <xdr:colOff>1229591</xdr:colOff>
      <xdr:row>57</xdr:row>
      <xdr:rowOff>86591</xdr:rowOff>
    </xdr:from>
    <xdr:to>
      <xdr:col>1</xdr:col>
      <xdr:colOff>2459182</xdr:colOff>
      <xdr:row>57</xdr:row>
      <xdr:rowOff>1316182</xdr:rowOff>
    </xdr:to>
    <xdr:pic>
      <xdr:nvPicPr>
        <xdr:cNvPr id="2" name="Рисунок 1"/>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18409" y="68493409"/>
          <a:ext cx="1229591" cy="1229591"/>
        </a:xfrm>
        <a:prstGeom prst="rect">
          <a:avLst/>
        </a:prstGeom>
      </xdr:spPr>
    </xdr:pic>
    <xdr:clientData/>
  </xdr:twoCellAnchor>
  <xdr:twoCellAnchor editAs="oneCell">
    <xdr:from>
      <xdr:col>1</xdr:col>
      <xdr:colOff>1143000</xdr:colOff>
      <xdr:row>58</xdr:row>
      <xdr:rowOff>1472044</xdr:rowOff>
    </xdr:from>
    <xdr:to>
      <xdr:col>1</xdr:col>
      <xdr:colOff>2238375</xdr:colOff>
      <xdr:row>59</xdr:row>
      <xdr:rowOff>1452678</xdr:rowOff>
    </xdr:to>
    <xdr:pic>
      <xdr:nvPicPr>
        <xdr:cNvPr id="144" name="Рисунок 143"/>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731818" y="71264317"/>
          <a:ext cx="1095375" cy="1469998"/>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7.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0.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1.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5.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7.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8.bin"/></Relationships>
</file>

<file path=xl/worksheets/_rels/sheet25.xml.rels><?xml version="1.0" encoding="UTF-8" standalone="yes"?>
<Relationships xmlns="http://schemas.openxmlformats.org/package/2006/relationships"><Relationship Id="rId8" Type="http://schemas.openxmlformats.org/officeDocument/2006/relationships/printerSettings" Target="../printerSettings/printerSettings36.bin"/><Relationship Id="rId3" Type="http://schemas.openxmlformats.org/officeDocument/2006/relationships/printerSettings" Target="../printerSettings/printerSettings31.bin"/><Relationship Id="rId7" Type="http://schemas.openxmlformats.org/officeDocument/2006/relationships/printerSettings" Target="../printerSettings/printerSettings35.bin"/><Relationship Id="rId2" Type="http://schemas.openxmlformats.org/officeDocument/2006/relationships/printerSettings" Target="../printerSettings/printerSettings30.bin"/><Relationship Id="rId1" Type="http://schemas.openxmlformats.org/officeDocument/2006/relationships/printerSettings" Target="../printerSettings/printerSettings29.bin"/><Relationship Id="rId6" Type="http://schemas.openxmlformats.org/officeDocument/2006/relationships/printerSettings" Target="../printerSettings/printerSettings34.bin"/><Relationship Id="rId5" Type="http://schemas.openxmlformats.org/officeDocument/2006/relationships/printerSettings" Target="../printerSettings/printerSettings33.bin"/><Relationship Id="rId10" Type="http://schemas.openxmlformats.org/officeDocument/2006/relationships/drawing" Target="../drawings/drawing24.xml"/><Relationship Id="rId4" Type="http://schemas.openxmlformats.org/officeDocument/2006/relationships/printerSettings" Target="../printerSettings/printerSettings32.bin"/><Relationship Id="rId9" Type="http://schemas.openxmlformats.org/officeDocument/2006/relationships/printerSettings" Target="../printerSettings/printerSettings37.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8.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9.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0.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2.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5.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6.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8" Type="http://schemas.openxmlformats.org/officeDocument/2006/relationships/printerSettings" Target="../printerSettings/printerSettings54.bin"/><Relationship Id="rId13" Type="http://schemas.openxmlformats.org/officeDocument/2006/relationships/drawing" Target="../drawings/drawing37.xml"/><Relationship Id="rId3" Type="http://schemas.openxmlformats.org/officeDocument/2006/relationships/printerSettings" Target="../printerSettings/printerSettings49.bin"/><Relationship Id="rId7" Type="http://schemas.openxmlformats.org/officeDocument/2006/relationships/printerSettings" Target="../printerSettings/printerSettings53.bin"/><Relationship Id="rId12" Type="http://schemas.openxmlformats.org/officeDocument/2006/relationships/printerSettings" Target="../printerSettings/printerSettings58.bin"/><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 Id="rId6" Type="http://schemas.openxmlformats.org/officeDocument/2006/relationships/printerSettings" Target="../printerSettings/printerSettings52.bin"/><Relationship Id="rId11" Type="http://schemas.openxmlformats.org/officeDocument/2006/relationships/printerSettings" Target="../printerSettings/printerSettings57.bin"/><Relationship Id="rId5" Type="http://schemas.openxmlformats.org/officeDocument/2006/relationships/printerSettings" Target="../printerSettings/printerSettings51.bin"/><Relationship Id="rId10" Type="http://schemas.openxmlformats.org/officeDocument/2006/relationships/printerSettings" Target="../printerSettings/printerSettings56.bin"/><Relationship Id="rId4" Type="http://schemas.openxmlformats.org/officeDocument/2006/relationships/printerSettings" Target="../printerSettings/printerSettings50.bin"/><Relationship Id="rId9" Type="http://schemas.openxmlformats.org/officeDocument/2006/relationships/printerSettings" Target="../printerSettings/printerSettings55.bin"/></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66.bin"/><Relationship Id="rId3" Type="http://schemas.openxmlformats.org/officeDocument/2006/relationships/printerSettings" Target="../printerSettings/printerSettings61.bin"/><Relationship Id="rId7" Type="http://schemas.openxmlformats.org/officeDocument/2006/relationships/printerSettings" Target="../printerSettings/printerSettings65.bin"/><Relationship Id="rId12" Type="http://schemas.openxmlformats.org/officeDocument/2006/relationships/printerSettings" Target="../printerSettings/printerSettings70.bin"/><Relationship Id="rId2" Type="http://schemas.openxmlformats.org/officeDocument/2006/relationships/printerSettings" Target="../printerSettings/printerSettings60.bin"/><Relationship Id="rId1" Type="http://schemas.openxmlformats.org/officeDocument/2006/relationships/printerSettings" Target="../printerSettings/printerSettings59.bin"/><Relationship Id="rId6" Type="http://schemas.openxmlformats.org/officeDocument/2006/relationships/printerSettings" Target="../printerSettings/printerSettings64.bin"/><Relationship Id="rId11" Type="http://schemas.openxmlformats.org/officeDocument/2006/relationships/printerSettings" Target="../printerSettings/printerSettings69.bin"/><Relationship Id="rId5" Type="http://schemas.openxmlformats.org/officeDocument/2006/relationships/printerSettings" Target="../printerSettings/printerSettings63.bin"/><Relationship Id="rId10" Type="http://schemas.openxmlformats.org/officeDocument/2006/relationships/printerSettings" Target="../printerSettings/printerSettings68.bin"/><Relationship Id="rId4" Type="http://schemas.openxmlformats.org/officeDocument/2006/relationships/printerSettings" Target="../printerSettings/printerSettings62.bin"/><Relationship Id="rId9" Type="http://schemas.openxmlformats.org/officeDocument/2006/relationships/printerSettings" Target="../printerSettings/printerSettings67.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8" Type="http://schemas.openxmlformats.org/officeDocument/2006/relationships/printerSettings" Target="../printerSettings/printerSettings78.bin"/><Relationship Id="rId13" Type="http://schemas.openxmlformats.org/officeDocument/2006/relationships/drawing" Target="../drawings/drawing39.xml"/><Relationship Id="rId3" Type="http://schemas.openxmlformats.org/officeDocument/2006/relationships/printerSettings" Target="../printerSettings/printerSettings73.bin"/><Relationship Id="rId7" Type="http://schemas.openxmlformats.org/officeDocument/2006/relationships/printerSettings" Target="../printerSettings/printerSettings77.bin"/><Relationship Id="rId12" Type="http://schemas.openxmlformats.org/officeDocument/2006/relationships/printerSettings" Target="../printerSettings/printerSettings82.bin"/><Relationship Id="rId2" Type="http://schemas.openxmlformats.org/officeDocument/2006/relationships/printerSettings" Target="../printerSettings/printerSettings72.bin"/><Relationship Id="rId1" Type="http://schemas.openxmlformats.org/officeDocument/2006/relationships/printerSettings" Target="../printerSettings/printerSettings71.bin"/><Relationship Id="rId6" Type="http://schemas.openxmlformats.org/officeDocument/2006/relationships/printerSettings" Target="../printerSettings/printerSettings76.bin"/><Relationship Id="rId11" Type="http://schemas.openxmlformats.org/officeDocument/2006/relationships/printerSettings" Target="../printerSettings/printerSettings81.bin"/><Relationship Id="rId5" Type="http://schemas.openxmlformats.org/officeDocument/2006/relationships/printerSettings" Target="../printerSettings/printerSettings75.bin"/><Relationship Id="rId10" Type="http://schemas.openxmlformats.org/officeDocument/2006/relationships/printerSettings" Target="../printerSettings/printerSettings80.bin"/><Relationship Id="rId4" Type="http://schemas.openxmlformats.org/officeDocument/2006/relationships/printerSettings" Target="../printerSettings/printerSettings74.bin"/><Relationship Id="rId9" Type="http://schemas.openxmlformats.org/officeDocument/2006/relationships/printerSettings" Target="../printerSettings/printerSettings79.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83.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91.bin"/><Relationship Id="rId3" Type="http://schemas.openxmlformats.org/officeDocument/2006/relationships/printerSettings" Target="../printerSettings/printerSettings86.bin"/><Relationship Id="rId7" Type="http://schemas.openxmlformats.org/officeDocument/2006/relationships/printerSettings" Target="../printerSettings/printerSettings90.bin"/><Relationship Id="rId2" Type="http://schemas.openxmlformats.org/officeDocument/2006/relationships/printerSettings" Target="../printerSettings/printerSettings85.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5" Type="http://schemas.openxmlformats.org/officeDocument/2006/relationships/printerSettings" Target="../printerSettings/printerSettings88.bin"/><Relationship Id="rId10" Type="http://schemas.openxmlformats.org/officeDocument/2006/relationships/drawing" Target="../drawings/drawing42.xml"/><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3.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4.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5.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96.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97.bin"/></Relationships>
</file>

<file path=xl/worksheets/_rels/sheet51.xml.rels><?xml version="1.0" encoding="UTF-8" standalone="yes"?>
<Relationships xmlns="http://schemas.openxmlformats.org/package/2006/relationships"><Relationship Id="rId8" Type="http://schemas.openxmlformats.org/officeDocument/2006/relationships/printerSettings" Target="../printerSettings/printerSettings105.bin"/><Relationship Id="rId13" Type="http://schemas.openxmlformats.org/officeDocument/2006/relationships/drawing" Target="../drawings/drawing48.xml"/><Relationship Id="rId3" Type="http://schemas.openxmlformats.org/officeDocument/2006/relationships/printerSettings" Target="../printerSettings/printerSettings100.bin"/><Relationship Id="rId7" Type="http://schemas.openxmlformats.org/officeDocument/2006/relationships/printerSettings" Target="../printerSettings/printerSettings104.bin"/><Relationship Id="rId12" Type="http://schemas.openxmlformats.org/officeDocument/2006/relationships/printerSettings" Target="../printerSettings/printerSettings109.bin"/><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 Id="rId6" Type="http://schemas.openxmlformats.org/officeDocument/2006/relationships/printerSettings" Target="../printerSettings/printerSettings103.bin"/><Relationship Id="rId11" Type="http://schemas.openxmlformats.org/officeDocument/2006/relationships/printerSettings" Target="../printerSettings/printerSettings108.bin"/><Relationship Id="rId5" Type="http://schemas.openxmlformats.org/officeDocument/2006/relationships/printerSettings" Target="../printerSettings/printerSettings102.bin"/><Relationship Id="rId10" Type="http://schemas.openxmlformats.org/officeDocument/2006/relationships/printerSettings" Target="../printerSettings/printerSettings107.bin"/><Relationship Id="rId4" Type="http://schemas.openxmlformats.org/officeDocument/2006/relationships/printerSettings" Target="../printerSettings/printerSettings101.bin"/><Relationship Id="rId9" Type="http://schemas.openxmlformats.org/officeDocument/2006/relationships/printerSettings" Target="../printerSettings/printerSettings10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2"/>
  <sheetViews>
    <sheetView tabSelected="1" zoomScale="85" zoomScaleNormal="85" workbookViewId="0"/>
  </sheetViews>
  <sheetFormatPr defaultRowHeight="15"/>
  <cols>
    <col min="1" max="1" width="20.28515625" customWidth="1"/>
    <col min="2" max="2" width="24" bestFit="1" customWidth="1"/>
    <col min="3" max="3" width="88.28515625" style="104" customWidth="1"/>
    <col min="4" max="4" width="16.28515625" style="91" customWidth="1"/>
    <col min="6" max="6" width="9.28515625" hidden="1" customWidth="1"/>
  </cols>
  <sheetData>
    <row r="1" spans="1:5">
      <c r="A1" s="1"/>
      <c r="B1" s="1"/>
      <c r="C1" s="10"/>
      <c r="D1" s="110"/>
    </row>
    <row r="2" spans="1:5" ht="15.75">
      <c r="A2" s="1823" t="s">
        <v>0</v>
      </c>
      <c r="B2" s="1823"/>
      <c r="C2" s="1823"/>
      <c r="D2" s="1823"/>
    </row>
    <row r="3" spans="1:5" ht="15.75">
      <c r="A3" s="1823" t="s">
        <v>1</v>
      </c>
      <c r="B3" s="1823"/>
      <c r="C3" s="1823"/>
      <c r="D3" s="1823"/>
    </row>
    <row r="4" spans="1:5" ht="30">
      <c r="A4" s="1403" t="s">
        <v>2</v>
      </c>
      <c r="B4" s="1402">
        <v>110</v>
      </c>
      <c r="C4" s="10"/>
      <c r="D4" s="110"/>
    </row>
    <row r="5" spans="1:5">
      <c r="A5" s="1"/>
      <c r="B5" s="1"/>
      <c r="C5" s="10"/>
      <c r="D5" s="110"/>
    </row>
    <row r="6" spans="1:5" s="543" customFormat="1">
      <c r="A6" s="2354" t="s">
        <v>1074</v>
      </c>
      <c r="B6" s="1471"/>
      <c r="C6" s="1472" t="s">
        <v>7314</v>
      </c>
      <c r="D6" s="1456" t="s">
        <v>3</v>
      </c>
    </row>
    <row r="7" spans="1:5" s="543" customFormat="1">
      <c r="A7" s="1824"/>
      <c r="B7" s="550"/>
      <c r="C7" s="10" t="s">
        <v>7347</v>
      </c>
      <c r="D7" s="1128" t="s">
        <v>3</v>
      </c>
    </row>
    <row r="8" spans="1:5" s="543" customFormat="1">
      <c r="A8" s="1824"/>
      <c r="B8" s="550"/>
      <c r="C8" s="1132" t="s">
        <v>5708</v>
      </c>
      <c r="D8" s="1130" t="s">
        <v>3</v>
      </c>
    </row>
    <row r="9" spans="1:5" s="543" customFormat="1">
      <c r="A9" s="1824"/>
      <c r="B9" s="550"/>
      <c r="C9" s="10" t="s">
        <v>6197</v>
      </c>
      <c r="D9" s="1128" t="s">
        <v>3</v>
      </c>
    </row>
    <row r="10" spans="1:5" s="153" customFormat="1">
      <c r="A10" s="1824"/>
      <c r="B10" s="550"/>
      <c r="C10" s="1132" t="s">
        <v>1676</v>
      </c>
      <c r="D10" s="1130" t="s">
        <v>3</v>
      </c>
      <c r="E10" s="543"/>
    </row>
    <row r="11" spans="1:5" s="543" customFormat="1">
      <c r="A11" s="1824"/>
      <c r="B11" s="550"/>
      <c r="C11" s="10" t="s">
        <v>2085</v>
      </c>
      <c r="D11" s="1128" t="s">
        <v>3</v>
      </c>
    </row>
    <row r="12" spans="1:5" s="281" customFormat="1">
      <c r="A12" s="1824"/>
      <c r="B12" s="550"/>
      <c r="C12" s="1129" t="s">
        <v>7131</v>
      </c>
      <c r="D12" s="1130" t="s">
        <v>3</v>
      </c>
      <c r="E12" s="543"/>
    </row>
    <row r="13" spans="1:5" s="543" customFormat="1">
      <c r="A13" s="1824"/>
      <c r="B13" s="550"/>
      <c r="C13" s="10" t="s">
        <v>7132</v>
      </c>
      <c r="D13" s="1128" t="s">
        <v>3</v>
      </c>
    </row>
    <row r="14" spans="1:5" s="543" customFormat="1">
      <c r="A14" s="1824"/>
      <c r="B14" s="550"/>
      <c r="C14" s="1129" t="s">
        <v>6690</v>
      </c>
      <c r="D14" s="1130" t="s">
        <v>3</v>
      </c>
    </row>
    <row r="15" spans="1:5" s="543" customFormat="1">
      <c r="A15" s="1824"/>
      <c r="B15" s="550"/>
      <c r="C15" s="244" t="s">
        <v>7317</v>
      </c>
      <c r="D15" s="1128" t="s">
        <v>3</v>
      </c>
    </row>
    <row r="16" spans="1:5" s="543" customFormat="1">
      <c r="A16" s="1824"/>
      <c r="B16" s="550"/>
      <c r="C16" s="1129" t="s">
        <v>7952</v>
      </c>
      <c r="D16" s="1130" t="s">
        <v>3</v>
      </c>
    </row>
    <row r="17" spans="1:5" s="153" customFormat="1">
      <c r="A17" s="1824"/>
      <c r="B17" s="550"/>
      <c r="C17" s="10" t="s">
        <v>1075</v>
      </c>
      <c r="D17" s="1130" t="s">
        <v>3</v>
      </c>
      <c r="E17" s="543"/>
    </row>
    <row r="18" spans="1:5" s="543" customFormat="1">
      <c r="A18" s="1824"/>
      <c r="B18" s="550"/>
      <c r="C18" s="1129" t="s">
        <v>6942</v>
      </c>
      <c r="D18" s="1128" t="s">
        <v>3</v>
      </c>
    </row>
    <row r="19" spans="1:5" s="543" customFormat="1">
      <c r="A19" s="1824"/>
      <c r="B19" s="550"/>
      <c r="C19" s="10" t="s">
        <v>6487</v>
      </c>
      <c r="D19" s="1130" t="s">
        <v>3</v>
      </c>
    </row>
    <row r="20" spans="1:5" s="543" customFormat="1">
      <c r="A20" s="1824"/>
      <c r="B20" s="550"/>
      <c r="C20" s="1129" t="s">
        <v>7834</v>
      </c>
      <c r="D20" s="1128" t="s">
        <v>3</v>
      </c>
    </row>
    <row r="21" spans="1:5" s="543" customFormat="1">
      <c r="A21" s="1824"/>
      <c r="B21" s="550"/>
      <c r="C21" s="10" t="s">
        <v>6173</v>
      </c>
      <c r="D21" s="1128" t="s">
        <v>3</v>
      </c>
    </row>
    <row r="22" spans="1:5" s="543" customFormat="1">
      <c r="A22" s="1824"/>
      <c r="B22" s="550"/>
      <c r="C22" s="1129" t="s">
        <v>6172</v>
      </c>
      <c r="D22" s="1130" t="s">
        <v>3</v>
      </c>
    </row>
    <row r="23" spans="1:5" s="543" customFormat="1">
      <c r="A23" s="1824"/>
      <c r="B23" s="550"/>
      <c r="C23" s="10" t="s">
        <v>6624</v>
      </c>
      <c r="D23" s="1128" t="s">
        <v>3</v>
      </c>
    </row>
    <row r="24" spans="1:5" s="543" customFormat="1">
      <c r="A24" s="1824"/>
      <c r="B24" s="550"/>
      <c r="C24" s="1129" t="s">
        <v>6314</v>
      </c>
      <c r="D24" s="1130" t="s">
        <v>3</v>
      </c>
    </row>
    <row r="25" spans="1:5" s="331" customFormat="1">
      <c r="A25" s="1824"/>
      <c r="B25" s="550"/>
      <c r="C25" s="10" t="s">
        <v>2046</v>
      </c>
      <c r="D25" s="1128" t="s">
        <v>3</v>
      </c>
      <c r="E25" s="543"/>
    </row>
    <row r="26" spans="1:5" s="543" customFormat="1">
      <c r="A26" s="1824"/>
      <c r="B26" s="550"/>
      <c r="C26" s="1129" t="s">
        <v>7032</v>
      </c>
      <c r="D26" s="1130" t="s">
        <v>3</v>
      </c>
    </row>
    <row r="27" spans="1:5" s="543" customFormat="1">
      <c r="A27" s="1824"/>
      <c r="B27" s="550"/>
      <c r="C27" s="10" t="s">
        <v>7833</v>
      </c>
      <c r="D27" s="1128" t="s">
        <v>3</v>
      </c>
    </row>
    <row r="28" spans="1:5" s="543" customFormat="1">
      <c r="A28" s="1824"/>
      <c r="B28" s="550"/>
      <c r="C28" s="1129" t="s">
        <v>6457</v>
      </c>
      <c r="D28" s="1130" t="s">
        <v>3</v>
      </c>
    </row>
    <row r="29" spans="1:5" s="543" customFormat="1">
      <c r="A29" s="1824"/>
      <c r="B29" s="550"/>
      <c r="C29" s="10" t="s">
        <v>7096</v>
      </c>
      <c r="D29" s="1128" t="s">
        <v>3</v>
      </c>
    </row>
    <row r="30" spans="1:5" s="543" customFormat="1">
      <c r="A30" s="1824"/>
      <c r="B30" s="550"/>
      <c r="C30" s="1129" t="s">
        <v>6844</v>
      </c>
      <c r="D30" s="1130" t="s">
        <v>3</v>
      </c>
    </row>
    <row r="31" spans="1:5" s="543" customFormat="1">
      <c r="A31" s="1824"/>
      <c r="B31" s="550"/>
      <c r="C31" s="10" t="s">
        <v>4755</v>
      </c>
      <c r="D31" s="1128" t="s">
        <v>3</v>
      </c>
    </row>
    <row r="32" spans="1:5" s="153" customFormat="1">
      <c r="A32" s="1824"/>
      <c r="B32" s="550"/>
      <c r="C32" s="1129" t="s">
        <v>1076</v>
      </c>
      <c r="D32" s="1130" t="s">
        <v>3</v>
      </c>
      <c r="E32" s="543"/>
    </row>
    <row r="33" spans="1:5" s="153" customFormat="1">
      <c r="A33" s="1824"/>
      <c r="B33" s="550"/>
      <c r="C33" s="10" t="s">
        <v>6714</v>
      </c>
      <c r="D33" s="1128" t="s">
        <v>3</v>
      </c>
      <c r="E33" s="543"/>
    </row>
    <row r="34" spans="1:5" s="543" customFormat="1">
      <c r="A34" s="1824"/>
      <c r="B34" s="550"/>
      <c r="C34" s="1129" t="s">
        <v>6715</v>
      </c>
      <c r="D34" s="1130" t="s">
        <v>3</v>
      </c>
    </row>
    <row r="35" spans="1:5" s="543" customFormat="1">
      <c r="A35" s="1824"/>
      <c r="B35" s="550"/>
      <c r="C35" s="10" t="s">
        <v>352</v>
      </c>
      <c r="D35" s="1128" t="s">
        <v>3</v>
      </c>
      <c r="E35" s="930"/>
    </row>
    <row r="36" spans="1:5" s="257" customFormat="1">
      <c r="A36" s="1824"/>
      <c r="B36" s="550"/>
      <c r="C36" s="1129" t="s">
        <v>7850</v>
      </c>
      <c r="D36" s="1130" t="s">
        <v>3</v>
      </c>
      <c r="E36" s="930"/>
    </row>
    <row r="37" spans="1:5" s="543" customFormat="1">
      <c r="A37" s="1824"/>
      <c r="B37" s="550"/>
      <c r="C37" s="10" t="s">
        <v>6842</v>
      </c>
      <c r="D37" s="1128" t="s">
        <v>3</v>
      </c>
      <c r="E37" s="930"/>
    </row>
    <row r="38" spans="1:5" s="302" customFormat="1">
      <c r="A38" s="1824"/>
      <c r="B38" s="550"/>
      <c r="C38" s="1129" t="s">
        <v>1077</v>
      </c>
      <c r="D38" s="1130" t="s">
        <v>3</v>
      </c>
      <c r="E38" s="543"/>
    </row>
    <row r="39" spans="1:5" s="303" customFormat="1">
      <c r="A39" s="1824"/>
      <c r="B39" s="550"/>
      <c r="C39" s="10" t="s">
        <v>1727</v>
      </c>
      <c r="D39" s="1128" t="s">
        <v>3</v>
      </c>
      <c r="E39" s="543"/>
    </row>
    <row r="40" spans="1:5" s="543" customFormat="1">
      <c r="A40" s="1824"/>
      <c r="B40" s="550"/>
      <c r="C40" s="1129" t="s">
        <v>7953</v>
      </c>
      <c r="D40" s="1779" t="s">
        <v>3</v>
      </c>
    </row>
    <row r="41" spans="1:5" s="543" customFormat="1">
      <c r="A41" s="1824"/>
      <c r="B41" s="550"/>
      <c r="C41" s="244" t="s">
        <v>4780</v>
      </c>
      <c r="D41" s="1128" t="s">
        <v>5694</v>
      </c>
    </row>
    <row r="42" spans="1:5" s="543" customFormat="1">
      <c r="A42" s="2355"/>
      <c r="B42" s="1473"/>
      <c r="C42" s="1780" t="s">
        <v>7498</v>
      </c>
      <c r="D42" s="1131" t="s">
        <v>3</v>
      </c>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3">
    <mergeCell ref="A6:A42"/>
    <mergeCell ref="A2:D2"/>
    <mergeCell ref="A3:D3"/>
  </mergeCells>
  <hyperlinks>
    <hyperlink ref="D27" location="'Скоростные скважинные насосы'!R1C1" display="в каталог &gt;&gt;&gt;"/>
    <hyperlink ref="D40" location="'Дымоходы INOX Line (Китай)'!R1C1" display="в каталог &gt;&gt;&gt;"/>
    <hyperlink ref="D16" location="'Rommer Краны незамерзающие'!A1" display="в каталог &gt;&gt;&gt;"/>
    <hyperlink ref="D20" location="'ROMMER Сепараторы'!R1C1" display="в каталог &gt;&gt;&gt;"/>
    <hyperlink ref="D42" location="'ROMMER Принадлежности для пайки'!A1" display="в каталог &gt;&gt;&gt;"/>
    <hyperlink ref="D7" location="'Rommer аксиальные фитинги'!A1" display="в каталог &gt;&gt;&gt;"/>
    <hyperlink ref="D15" location="'Rommer Радиаторная арматура'!A1" display="в каталог &gt;&gt;&gt;"/>
    <hyperlink ref="D37" location="'ROMMER Шкафы распределительные '!A1" display="в каталог &gt;&gt;&gt;"/>
    <hyperlink ref="D31" location="'Rommer Радиаторы стальные трубч'!A1" display="в каталог &gt;&gt;&gt;"/>
    <hyperlink ref="D13" location="'Rommer шаровые краны ГОСТ'!A1" display="в каталог &gt;&gt;&gt;"/>
    <hyperlink ref="D29" location="'Дренажные насосы Rommer'!A1" display="в каталог &gt;&gt;&gt;"/>
    <hyperlink ref="D26" location="'ROMMER Фланцевые насосы'!A1" display="в каталог &gt;&gt;&gt;"/>
    <hyperlink ref="D18" location="'Rommer Предохран-ная арматура'!A1" display="в каталог &gt;&gt;&gt;"/>
    <hyperlink ref="D30" location="'Насосная автоматика Rommer'!A1" display="в каталог &gt;&gt;&gt;"/>
    <hyperlink ref="D35" location="'ROMMER Коллекторы '!A1" display="в каталог &gt;&gt;&gt;"/>
    <hyperlink ref="D34" location="'ROMMER ГБМ (Китай)'!A1" display="в каталог &gt;&gt;&gt;"/>
    <hyperlink ref="D33" location="'ROMMER ГБМ (Россия)'!A1" display="в каталог &gt;&gt;&gt;"/>
    <hyperlink ref="D14" location="'Rommer Трубопроводная арматура'!A1" display="в каталог &gt;&gt;&gt;"/>
    <hyperlink ref="D23" location="'ROMMER HYDROLIFT'!A1" display="в каталог &gt;&gt;&gt;"/>
    <hyperlink ref="D19" location="'Rommer КИП'!A1" display="в каталог &gt;&gt;&gt;"/>
    <hyperlink ref="D28" location="'Скважинные насосы Rommer'!A1" display="в каталог &gt;&gt;&gt;"/>
    <hyperlink ref="D24" location="'КНС ROMMER BIOLIFT'!A1" display="в каталог &gt;&gt;&gt;"/>
    <hyperlink ref="D9" location="'Rommer Инструмент'!A1" display="в каталог &gt;&gt;&gt;"/>
    <hyperlink ref="D22" location="'Rommer термостатические клапаны'!A1" display="в каталог &gt;&gt;&gt;"/>
    <hyperlink ref="D21" location="'Rommer Клапаны и приводы'!A1" display="в каталог &gt;&gt;&gt;"/>
    <hyperlink ref="D6" location="'Rommer Трубы PE-Xa'!A1" display="в каталог &gt;&gt;&gt;"/>
    <hyperlink ref="D8" location="'Rommer Трубы и фитинги из нерж '!A1" display="в каталог &gt;&gt;&gt;"/>
    <hyperlink ref="D10" location="'Rommer секционные радиаторы'!A1" display="в каталог &gt;&gt;&gt;"/>
    <hyperlink ref="C11" display="Конвекторы отопления водяные внутрипольные (Россия)"/>
    <hyperlink ref="D11" location="'Rommer Конвекторы внутрипольные'!A1" display="в каталог &gt;&gt;&gt;"/>
    <hyperlink ref="C12" display="Шаровые краны Rommer (Китай) NEW!!!"/>
    <hyperlink ref="D12" location="'Rommer шаровые краны (Китай)'!A1" display="в каталог &gt;&gt;&gt;"/>
    <hyperlink ref="D17" location="'Rommer секционные радиаторы'!A1" display="в каталог &gt;&gt;&gt;"/>
    <hyperlink ref="D25" location="'Rommer циркуляционные насосы'!R1C1" display="в каталог &gt;&gt;&gt;"/>
    <hyperlink ref="D32" location="'Rommer СПР (Россия)'!A1" display="в каталог &gt;&gt;&gt;"/>
    <hyperlink ref="D36" location="'Rommer бойлеры'!R1C1" display="в каталог &gt;&gt;&gt;"/>
    <hyperlink ref="D38" location="'ROMMER теплоизоляция'!A1" display="в каталог &gt;&gt;&gt;"/>
    <hyperlink ref="D39" location="'ROMMER Инструмент (Россия)'!A1" display="в каталог &gt;&gt;&gt;"/>
    <hyperlink ref="D41" location="'ROMMER Дымоходы'!A1" display="в каталог&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H27"/>
  <sheetViews>
    <sheetView zoomScale="85" zoomScaleNormal="85" workbookViewId="0">
      <selection sqref="A1:E1"/>
    </sheetView>
  </sheetViews>
  <sheetFormatPr defaultRowHeight="15"/>
  <cols>
    <col min="1" max="5" width="17.28515625" customWidth="1"/>
  </cols>
  <sheetData>
    <row r="1" spans="1:8" ht="18.75">
      <c r="A1" s="1844" t="s">
        <v>7315</v>
      </c>
      <c r="B1" s="1844"/>
      <c r="C1" s="1844"/>
      <c r="D1" s="1844"/>
      <c r="E1" s="1844"/>
    </row>
    <row r="2" spans="1:8">
      <c r="A2" s="157"/>
      <c r="B2" s="157"/>
      <c r="C2" s="551"/>
      <c r="D2" s="157"/>
      <c r="E2" s="157"/>
    </row>
    <row r="3" spans="1:8" ht="14.45" customHeight="1">
      <c r="A3" s="157"/>
      <c r="B3" s="157"/>
      <c r="C3" s="551"/>
      <c r="D3" s="157"/>
      <c r="E3" s="898"/>
    </row>
    <row r="4" spans="1:8">
      <c r="A4" s="555" t="s">
        <v>6</v>
      </c>
      <c r="B4" s="373">
        <v>0</v>
      </c>
      <c r="C4" s="551"/>
      <c r="D4" s="157"/>
      <c r="E4" s="394"/>
    </row>
    <row r="5" spans="1:8">
      <c r="A5" s="552"/>
      <c r="B5" s="378"/>
      <c r="C5" s="378"/>
      <c r="D5" s="553"/>
      <c r="E5" s="553"/>
    </row>
    <row r="6" spans="1:8" ht="45">
      <c r="A6" s="1108" t="s">
        <v>23</v>
      </c>
      <c r="B6" s="1108" t="s">
        <v>24</v>
      </c>
      <c r="C6" s="1109" t="s">
        <v>25</v>
      </c>
      <c r="D6" s="1110" t="s">
        <v>10</v>
      </c>
      <c r="E6" s="1110" t="s">
        <v>11</v>
      </c>
    </row>
    <row r="7" spans="1:8" ht="30.2" customHeight="1">
      <c r="A7" s="1845" t="s">
        <v>3639</v>
      </c>
      <c r="B7" s="1845"/>
      <c r="C7" s="1845"/>
      <c r="D7" s="1845"/>
      <c r="E7" s="1845"/>
    </row>
    <row r="8" spans="1:8">
      <c r="A8" s="1133" t="s">
        <v>3641</v>
      </c>
      <c r="B8" s="1134" t="s">
        <v>3640</v>
      </c>
      <c r="C8" s="1134">
        <v>100</v>
      </c>
      <c r="D8" s="1652">
        <v>79.976160000000007</v>
      </c>
      <c r="E8" s="973">
        <f>D8-D8*$B$4/100</f>
        <v>79.976160000000007</v>
      </c>
      <c r="H8" s="222"/>
    </row>
    <row r="9" spans="1:8">
      <c r="A9" s="1133" t="s">
        <v>3642</v>
      </c>
      <c r="B9" s="1134" t="s">
        <v>3640</v>
      </c>
      <c r="C9" s="1134">
        <v>240</v>
      </c>
      <c r="D9" s="1652">
        <v>79.976160000000007</v>
      </c>
      <c r="E9" s="973">
        <f t="shared" ref="E9:E20" si="0">D9-D9*$B$4/100</f>
        <v>79.976160000000007</v>
      </c>
      <c r="F9" s="895"/>
      <c r="G9" s="1540"/>
      <c r="H9" s="222"/>
    </row>
    <row r="10" spans="1:8">
      <c r="A10" s="1133" t="s">
        <v>3643</v>
      </c>
      <c r="B10" s="1134" t="s">
        <v>3640</v>
      </c>
      <c r="C10" s="1134">
        <v>500</v>
      </c>
      <c r="D10" s="1652">
        <v>79.976160000000007</v>
      </c>
      <c r="E10" s="973">
        <f t="shared" si="0"/>
        <v>79.976160000000007</v>
      </c>
      <c r="F10" s="895"/>
      <c r="G10" s="1540"/>
      <c r="H10" s="222"/>
    </row>
    <row r="11" spans="1:8">
      <c r="A11" s="1135" t="s">
        <v>6691</v>
      </c>
      <c r="B11" s="1127" t="s">
        <v>6692</v>
      </c>
      <c r="C11" s="1134">
        <v>100</v>
      </c>
      <c r="D11" s="1652">
        <v>106.03818</v>
      </c>
      <c r="E11" s="973">
        <f t="shared" si="0"/>
        <v>106.03818</v>
      </c>
      <c r="F11" s="895"/>
      <c r="G11" s="1540"/>
      <c r="H11" s="222"/>
    </row>
    <row r="12" spans="1:8">
      <c r="A12" s="1135" t="s">
        <v>6693</v>
      </c>
      <c r="B12" s="1127" t="s">
        <v>6692</v>
      </c>
      <c r="C12" s="1134">
        <v>240</v>
      </c>
      <c r="D12" s="1652">
        <v>106.03818</v>
      </c>
      <c r="E12" s="973">
        <f t="shared" si="0"/>
        <v>106.03818</v>
      </c>
      <c r="F12" s="895"/>
      <c r="G12" s="1540"/>
      <c r="H12" s="222"/>
    </row>
    <row r="13" spans="1:8">
      <c r="A13" s="1135" t="s">
        <v>6694</v>
      </c>
      <c r="B13" s="1127" t="s">
        <v>6692</v>
      </c>
      <c r="C13" s="1134">
        <v>500</v>
      </c>
      <c r="D13" s="1652">
        <v>106.03818</v>
      </c>
      <c r="E13" s="973">
        <f t="shared" si="0"/>
        <v>106.03818</v>
      </c>
      <c r="F13" s="895"/>
      <c r="G13" s="1540"/>
      <c r="H13" s="222"/>
    </row>
    <row r="14" spans="1:8" ht="30.2" customHeight="1">
      <c r="A14" s="1845" t="s">
        <v>907</v>
      </c>
      <c r="B14" s="1845"/>
      <c r="C14" s="1845"/>
      <c r="D14" s="1845"/>
      <c r="E14" s="1845"/>
      <c r="F14" s="895"/>
      <c r="G14" s="1540"/>
      <c r="H14" s="222"/>
    </row>
    <row r="15" spans="1:8">
      <c r="A15" s="1135" t="s">
        <v>6695</v>
      </c>
      <c r="B15" s="1127" t="s">
        <v>6696</v>
      </c>
      <c r="C15" s="1134">
        <v>100</v>
      </c>
      <c r="D15" s="1652">
        <v>85.566779999999994</v>
      </c>
      <c r="E15" s="973">
        <f t="shared" si="0"/>
        <v>85.566779999999994</v>
      </c>
      <c r="F15" s="895"/>
      <c r="G15" s="1540"/>
      <c r="H15" s="222"/>
    </row>
    <row r="16" spans="1:8">
      <c r="A16" s="1135" t="s">
        <v>6697</v>
      </c>
      <c r="B16" s="1127" t="s">
        <v>6696</v>
      </c>
      <c r="C16" s="1134">
        <v>240</v>
      </c>
      <c r="D16" s="1652">
        <v>85.566779999999994</v>
      </c>
      <c r="E16" s="973">
        <f t="shared" si="0"/>
        <v>85.566779999999994</v>
      </c>
      <c r="F16" s="895"/>
      <c r="G16" s="1540"/>
      <c r="H16" s="222"/>
    </row>
    <row r="17" spans="1:8">
      <c r="A17" s="1135" t="s">
        <v>6698</v>
      </c>
      <c r="B17" s="1127" t="s">
        <v>6696</v>
      </c>
      <c r="C17" s="1134">
        <v>500</v>
      </c>
      <c r="D17" s="1652">
        <v>85.566779999999994</v>
      </c>
      <c r="E17" s="973">
        <f t="shared" si="0"/>
        <v>85.566779999999994</v>
      </c>
      <c r="F17" s="895"/>
      <c r="G17" s="1540"/>
      <c r="H17" s="222"/>
    </row>
    <row r="18" spans="1:8">
      <c r="A18" s="1135" t="s">
        <v>6699</v>
      </c>
      <c r="B18" s="1127" t="s">
        <v>3699</v>
      </c>
      <c r="C18" s="1134">
        <v>100</v>
      </c>
      <c r="D18" s="1652">
        <v>130.48452</v>
      </c>
      <c r="E18" s="973">
        <f t="shared" si="0"/>
        <v>130.48452</v>
      </c>
      <c r="F18" s="895"/>
      <c r="G18" s="1540"/>
      <c r="H18" s="222"/>
    </row>
    <row r="19" spans="1:8">
      <c r="A19" s="1135" t="s">
        <v>6700</v>
      </c>
      <c r="B19" s="1127" t="s">
        <v>3700</v>
      </c>
      <c r="C19" s="981">
        <v>50</v>
      </c>
      <c r="D19" s="1652">
        <v>209.70792000000003</v>
      </c>
      <c r="E19" s="973">
        <f t="shared" si="0"/>
        <v>209.70792000000003</v>
      </c>
      <c r="F19" s="895"/>
      <c r="G19" s="1540"/>
      <c r="H19" s="222"/>
    </row>
    <row r="20" spans="1:8">
      <c r="A20" s="1135" t="s">
        <v>6701</v>
      </c>
      <c r="B20" s="981" t="s">
        <v>6702</v>
      </c>
      <c r="C20" s="981">
        <v>50</v>
      </c>
      <c r="D20" s="1652">
        <v>356.51447999999999</v>
      </c>
      <c r="E20" s="973">
        <f t="shared" si="0"/>
        <v>356.51447999999999</v>
      </c>
      <c r="F20" s="895"/>
      <c r="G20" s="1540"/>
      <c r="H20" s="222"/>
    </row>
    <row r="21" spans="1:8">
      <c r="F21" s="895"/>
      <c r="G21" s="1540"/>
      <c r="H21" s="222"/>
    </row>
    <row r="22" spans="1:8" ht="30.2" customHeight="1">
      <c r="A22" s="1846" t="s">
        <v>7197</v>
      </c>
      <c r="B22" s="1846"/>
      <c r="C22" s="1846"/>
      <c r="D22" s="1846"/>
      <c r="E22" s="1846"/>
      <c r="F22" s="895"/>
      <c r="G22" s="1540"/>
      <c r="H22" s="222"/>
    </row>
    <row r="23" spans="1:8">
      <c r="A23" s="1199" t="s">
        <v>7193</v>
      </c>
      <c r="B23" s="1098" t="s">
        <v>7195</v>
      </c>
      <c r="C23" s="1098">
        <v>100</v>
      </c>
      <c r="D23" s="1653">
        <v>207</v>
      </c>
      <c r="E23" s="1238">
        <f>D23-D23*$B$4/100</f>
        <v>207</v>
      </c>
      <c r="F23" s="895"/>
      <c r="G23" s="1540"/>
      <c r="H23" s="222"/>
    </row>
    <row r="24" spans="1:8">
      <c r="A24" s="1443" t="s">
        <v>7194</v>
      </c>
      <c r="B24" s="1444" t="s">
        <v>7196</v>
      </c>
      <c r="C24" s="1444">
        <v>100</v>
      </c>
      <c r="D24" s="1653">
        <v>293</v>
      </c>
      <c r="E24" s="1445">
        <f>D24-D24*$B$4/100</f>
        <v>293</v>
      </c>
      <c r="F24" s="895"/>
      <c r="G24" s="1540"/>
      <c r="H24" s="222"/>
    </row>
    <row r="25" spans="1:8">
      <c r="A25" s="1447" t="s">
        <v>7312</v>
      </c>
      <c r="B25" s="1446" t="s">
        <v>7310</v>
      </c>
      <c r="C25" s="1446">
        <v>50</v>
      </c>
      <c r="D25" s="1653">
        <v>413</v>
      </c>
      <c r="E25" s="1448">
        <f>D25-D25*$B$4/100</f>
        <v>413</v>
      </c>
      <c r="G25" s="1540"/>
      <c r="H25" s="222"/>
    </row>
    <row r="26" spans="1:8">
      <c r="A26" s="1447" t="s">
        <v>7313</v>
      </c>
      <c r="B26" s="1446" t="s">
        <v>7311</v>
      </c>
      <c r="C26" s="1446">
        <v>50</v>
      </c>
      <c r="D26" s="1653">
        <v>780</v>
      </c>
      <c r="E26" s="1448">
        <f>D26-D26*$B$4/100</f>
        <v>780</v>
      </c>
      <c r="G26" s="1540"/>
      <c r="H26" s="222"/>
    </row>
    <row r="27" spans="1:8">
      <c r="D27" s="543"/>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0"/>
  <sheetViews>
    <sheetView zoomScale="85" zoomScaleNormal="85" workbookViewId="0">
      <selection activeCell="H12" sqref="H12"/>
    </sheetView>
  </sheetViews>
  <sheetFormatPr defaultRowHeight="15"/>
  <cols>
    <col min="1" max="1" width="20.42578125" customWidth="1"/>
    <col min="2" max="2" width="13.7109375" customWidth="1"/>
    <col min="3" max="3" width="18.140625" customWidth="1"/>
    <col min="4" max="4" width="17.5703125" style="530" customWidth="1"/>
    <col min="5" max="5" width="17.5703125" customWidth="1"/>
  </cols>
  <sheetData>
    <row r="1" spans="1:8" ht="18.75">
      <c r="A1" s="1844" t="s">
        <v>7348</v>
      </c>
      <c r="B1" s="1844"/>
      <c r="C1" s="1844"/>
      <c r="D1" s="1844"/>
      <c r="E1" s="1844"/>
    </row>
    <row r="2" spans="1:8">
      <c r="A2" s="157"/>
      <c r="B2" s="157"/>
      <c r="C2" s="551"/>
      <c r="D2" s="378"/>
      <c r="E2" s="157"/>
    </row>
    <row r="3" spans="1:8">
      <c r="A3" s="157"/>
      <c r="B3" s="157"/>
      <c r="C3" s="551"/>
      <c r="D3" s="378"/>
      <c r="E3" s="898"/>
    </row>
    <row r="4" spans="1:8">
      <c r="A4" s="555" t="s">
        <v>6</v>
      </c>
      <c r="B4" s="373">
        <v>0</v>
      </c>
      <c r="C4" s="551"/>
      <c r="D4" s="378"/>
      <c r="E4" s="394"/>
    </row>
    <row r="5" spans="1:8">
      <c r="A5" s="552"/>
      <c r="B5" s="378"/>
      <c r="C5" s="378"/>
      <c r="D5" s="553"/>
      <c r="E5" s="553"/>
    </row>
    <row r="6" spans="1:8" ht="45">
      <c r="A6" s="1464" t="s">
        <v>23</v>
      </c>
      <c r="B6" s="1464" t="s">
        <v>24</v>
      </c>
      <c r="C6" s="1464" t="s">
        <v>25</v>
      </c>
      <c r="D6" s="1465" t="s">
        <v>10</v>
      </c>
      <c r="E6" s="1465" t="s">
        <v>11</v>
      </c>
    </row>
    <row r="7" spans="1:8" s="98" customFormat="1" ht="18" customHeight="1">
      <c r="A7" s="1850" t="s">
        <v>341</v>
      </c>
      <c r="B7" s="1851"/>
      <c r="C7" s="1851"/>
      <c r="D7" s="1851"/>
      <c r="E7" s="1852"/>
    </row>
    <row r="8" spans="1:8">
      <c r="A8" s="1428" t="s">
        <v>7349</v>
      </c>
      <c r="B8" s="1460" t="s">
        <v>3698</v>
      </c>
      <c r="C8" s="1459" t="s">
        <v>7350</v>
      </c>
      <c r="D8" s="1442">
        <v>70.344827586206904</v>
      </c>
      <c r="E8" s="973">
        <f>D8-D8*$B$4/100</f>
        <v>70.344827586206904</v>
      </c>
      <c r="H8" s="222"/>
    </row>
    <row r="9" spans="1:8">
      <c r="A9" s="1428" t="s">
        <v>7351</v>
      </c>
      <c r="B9" s="1460" t="s">
        <v>3699</v>
      </c>
      <c r="C9" s="1459" t="s">
        <v>7352</v>
      </c>
      <c r="D9" s="1442">
        <v>87.931034482758619</v>
      </c>
      <c r="E9" s="973">
        <f t="shared" ref="E9:E73" si="0">D9-D9*$B$4/100</f>
        <v>87.931034482758619</v>
      </c>
      <c r="G9" s="1540"/>
      <c r="H9" s="222"/>
    </row>
    <row r="10" spans="1:8">
      <c r="A10" s="1428" t="s">
        <v>7357</v>
      </c>
      <c r="B10" s="1460" t="s">
        <v>6692</v>
      </c>
      <c r="C10" s="1459" t="s">
        <v>7352</v>
      </c>
      <c r="D10" s="1442">
        <v>96.724137931034491</v>
      </c>
      <c r="E10" s="973">
        <f t="shared" si="0"/>
        <v>96.724137931034491</v>
      </c>
      <c r="G10" s="1540"/>
      <c r="H10" s="222"/>
    </row>
    <row r="11" spans="1:8">
      <c r="A11" s="1428" t="s">
        <v>7353</v>
      </c>
      <c r="B11" s="1460" t="s">
        <v>3700</v>
      </c>
      <c r="C11" s="1459" t="s">
        <v>7354</v>
      </c>
      <c r="D11" s="1442">
        <v>123.10344827586208</v>
      </c>
      <c r="E11" s="973">
        <f t="shared" si="0"/>
        <v>123.10344827586208</v>
      </c>
      <c r="G11" s="1540"/>
      <c r="H11" s="222"/>
    </row>
    <row r="12" spans="1:8">
      <c r="A12" s="1428" t="s">
        <v>7355</v>
      </c>
      <c r="B12" s="1460" t="s">
        <v>340</v>
      </c>
      <c r="C12" s="1459" t="s">
        <v>7356</v>
      </c>
      <c r="D12" s="1442">
        <v>263.79310344827587</v>
      </c>
      <c r="E12" s="973">
        <f t="shared" si="0"/>
        <v>263.79310344827587</v>
      </c>
      <c r="G12" s="1540"/>
      <c r="H12" s="222"/>
    </row>
    <row r="13" spans="1:8" s="98" customFormat="1" ht="18" customHeight="1">
      <c r="A13" s="1850" t="s">
        <v>228</v>
      </c>
      <c r="B13" s="1851"/>
      <c r="C13" s="1851"/>
      <c r="D13" s="1851"/>
      <c r="E13" s="1852"/>
      <c r="G13" s="1540"/>
      <c r="H13" s="222"/>
    </row>
    <row r="14" spans="1:8">
      <c r="A14" s="1428" t="s">
        <v>7358</v>
      </c>
      <c r="B14" s="1460" t="s">
        <v>407</v>
      </c>
      <c r="C14" s="1459" t="s">
        <v>7359</v>
      </c>
      <c r="D14" s="1442">
        <v>145.96551724137933</v>
      </c>
      <c r="E14" s="973">
        <f t="shared" si="0"/>
        <v>145.96551724137933</v>
      </c>
      <c r="G14" s="1540"/>
      <c r="H14" s="222"/>
    </row>
    <row r="15" spans="1:8">
      <c r="A15" s="1428" t="s">
        <v>7360</v>
      </c>
      <c r="B15" s="1460" t="s">
        <v>7483</v>
      </c>
      <c r="C15" s="1459" t="s">
        <v>7361</v>
      </c>
      <c r="D15" s="1442">
        <v>196.96551724137933</v>
      </c>
      <c r="E15" s="973">
        <f t="shared" si="0"/>
        <v>196.96551724137933</v>
      </c>
      <c r="G15" s="1540"/>
      <c r="H15" s="222"/>
    </row>
    <row r="16" spans="1:8">
      <c r="A16" s="1428" t="s">
        <v>7362</v>
      </c>
      <c r="B16" s="1460" t="s">
        <v>44</v>
      </c>
      <c r="C16" s="1459" t="s">
        <v>7363</v>
      </c>
      <c r="D16" s="1442">
        <v>168.82758620689657</v>
      </c>
      <c r="E16" s="973">
        <f t="shared" si="0"/>
        <v>168.82758620689657</v>
      </c>
      <c r="G16" s="1540"/>
      <c r="H16" s="222"/>
    </row>
    <row r="17" spans="1:8">
      <c r="A17" s="1428" t="s">
        <v>7364</v>
      </c>
      <c r="B17" s="1460" t="s">
        <v>45</v>
      </c>
      <c r="C17" s="1459" t="s">
        <v>7365</v>
      </c>
      <c r="D17" s="1442">
        <v>216.31034482758622</v>
      </c>
      <c r="E17" s="973">
        <f t="shared" si="0"/>
        <v>216.31034482758622</v>
      </c>
      <c r="G17" s="1540"/>
      <c r="H17" s="222"/>
    </row>
    <row r="18" spans="1:8">
      <c r="A18" s="1428" t="s">
        <v>7375</v>
      </c>
      <c r="B18" s="1460" t="s">
        <v>7484</v>
      </c>
      <c r="C18" s="1459" t="s">
        <v>7363</v>
      </c>
      <c r="D18" s="1442">
        <v>167.06896551724139</v>
      </c>
      <c r="E18" s="973">
        <f t="shared" si="0"/>
        <v>167.06896551724139</v>
      </c>
      <c r="G18" s="1540"/>
      <c r="H18" s="222"/>
    </row>
    <row r="19" spans="1:8">
      <c r="A19" s="1428" t="s">
        <v>7366</v>
      </c>
      <c r="B19" s="1460" t="s">
        <v>46</v>
      </c>
      <c r="C19" s="1459" t="s">
        <v>7365</v>
      </c>
      <c r="D19" s="1442">
        <v>244.44827586206898</v>
      </c>
      <c r="E19" s="973">
        <f t="shared" si="0"/>
        <v>244.44827586206898</v>
      </c>
      <c r="G19" s="1540"/>
      <c r="H19" s="222"/>
    </row>
    <row r="20" spans="1:8">
      <c r="A20" s="1428" t="s">
        <v>7367</v>
      </c>
      <c r="B20" s="1460" t="s">
        <v>47</v>
      </c>
      <c r="C20" s="1459" t="s">
        <v>7368</v>
      </c>
      <c r="D20" s="1442">
        <v>298.96551724137936</v>
      </c>
      <c r="E20" s="973">
        <f t="shared" si="0"/>
        <v>298.96551724137936</v>
      </c>
      <c r="G20" s="1540"/>
      <c r="H20" s="222"/>
    </row>
    <row r="21" spans="1:8">
      <c r="A21" s="1428" t="s">
        <v>7369</v>
      </c>
      <c r="B21" s="1460" t="s">
        <v>7254</v>
      </c>
      <c r="C21" s="1459" t="s">
        <v>7370</v>
      </c>
      <c r="D21" s="1442">
        <v>372.82758620689657</v>
      </c>
      <c r="E21" s="973">
        <f t="shared" si="0"/>
        <v>372.82758620689657</v>
      </c>
      <c r="G21" s="1540"/>
      <c r="H21" s="222"/>
    </row>
    <row r="22" spans="1:8">
      <c r="A22" s="1428" t="s">
        <v>7371</v>
      </c>
      <c r="B22" s="1461" t="s">
        <v>53</v>
      </c>
      <c r="C22" s="1459" t="s">
        <v>7372</v>
      </c>
      <c r="D22" s="1442">
        <v>385.13793103448279</v>
      </c>
      <c r="E22" s="973">
        <f t="shared" si="0"/>
        <v>385.13793103448279</v>
      </c>
      <c r="G22" s="1540"/>
      <c r="H22" s="222"/>
    </row>
    <row r="23" spans="1:8">
      <c r="A23" s="1428" t="s">
        <v>7373</v>
      </c>
      <c r="B23" s="1460" t="s">
        <v>43</v>
      </c>
      <c r="C23" s="1459" t="s">
        <v>7374</v>
      </c>
      <c r="D23" s="1442">
        <v>485.37931034482762</v>
      </c>
      <c r="E23" s="973">
        <f t="shared" si="0"/>
        <v>485.37931034482762</v>
      </c>
      <c r="G23" s="1540"/>
      <c r="H23" s="222"/>
    </row>
    <row r="24" spans="1:8" s="98" customFormat="1" ht="18" customHeight="1">
      <c r="A24" s="1847" t="s">
        <v>229</v>
      </c>
      <c r="B24" s="1848"/>
      <c r="C24" s="1848"/>
      <c r="D24" s="1848"/>
      <c r="E24" s="1849"/>
      <c r="G24" s="1540"/>
      <c r="H24" s="222"/>
    </row>
    <row r="25" spans="1:8">
      <c r="A25" s="1428" t="s">
        <v>7376</v>
      </c>
      <c r="B25" s="1460" t="s">
        <v>407</v>
      </c>
      <c r="C25" s="1459" t="s">
        <v>7377</v>
      </c>
      <c r="D25" s="1442">
        <v>158.27586206896552</v>
      </c>
      <c r="E25" s="973">
        <f t="shared" si="0"/>
        <v>158.27586206896552</v>
      </c>
      <c r="G25" s="1540"/>
      <c r="H25" s="222"/>
    </row>
    <row r="26" spans="1:8">
      <c r="A26" s="1428" t="s">
        <v>7378</v>
      </c>
      <c r="B26" s="1460" t="s">
        <v>7483</v>
      </c>
      <c r="C26" s="1459" t="s">
        <v>7363</v>
      </c>
      <c r="D26" s="1442">
        <v>228.62068965517241</v>
      </c>
      <c r="E26" s="973">
        <f t="shared" si="0"/>
        <v>228.62068965517241</v>
      </c>
      <c r="G26" s="1540"/>
      <c r="H26" s="222"/>
    </row>
    <row r="27" spans="1:8">
      <c r="A27" s="1428" t="s">
        <v>7379</v>
      </c>
      <c r="B27" s="1460" t="s">
        <v>44</v>
      </c>
      <c r="C27" s="1459" t="s">
        <v>7380</v>
      </c>
      <c r="D27" s="1442">
        <v>195.20689655172413</v>
      </c>
      <c r="E27" s="973">
        <f t="shared" si="0"/>
        <v>195.20689655172413</v>
      </c>
      <c r="G27" s="1540"/>
      <c r="H27" s="222"/>
    </row>
    <row r="28" spans="1:8">
      <c r="A28" s="1428" t="s">
        <v>7381</v>
      </c>
      <c r="B28" s="1460" t="s">
        <v>45</v>
      </c>
      <c r="C28" s="1459" t="s">
        <v>7368</v>
      </c>
      <c r="D28" s="1442">
        <v>247.96551724137933</v>
      </c>
      <c r="E28" s="973">
        <f t="shared" si="0"/>
        <v>247.96551724137933</v>
      </c>
      <c r="G28" s="1540"/>
      <c r="H28" s="222"/>
    </row>
    <row r="29" spans="1:8">
      <c r="A29" s="1428" t="s">
        <v>7382</v>
      </c>
      <c r="B29" s="1460" t="s">
        <v>47</v>
      </c>
      <c r="C29" s="1459" t="s">
        <v>7383</v>
      </c>
      <c r="D29" s="1442">
        <v>304.24137931034483</v>
      </c>
      <c r="E29" s="973">
        <f t="shared" si="0"/>
        <v>304.24137931034483</v>
      </c>
      <c r="G29" s="1540"/>
      <c r="H29" s="222"/>
    </row>
    <row r="30" spans="1:8">
      <c r="A30" s="1428" t="s">
        <v>7384</v>
      </c>
      <c r="B30" s="1461" t="s">
        <v>43</v>
      </c>
      <c r="C30" s="1459" t="s">
        <v>7385</v>
      </c>
      <c r="D30" s="1442">
        <v>520.55172413793105</v>
      </c>
      <c r="E30" s="973">
        <f t="shared" si="0"/>
        <v>520.55172413793105</v>
      </c>
      <c r="G30" s="1540"/>
      <c r="H30" s="222"/>
    </row>
    <row r="31" spans="1:8" s="98" customFormat="1" ht="18" customHeight="1">
      <c r="A31" s="1847" t="s">
        <v>480</v>
      </c>
      <c r="B31" s="1848"/>
      <c r="C31" s="1848"/>
      <c r="D31" s="1848"/>
      <c r="E31" s="1849"/>
      <c r="G31" s="1540"/>
      <c r="H31" s="222"/>
    </row>
    <row r="32" spans="1:8">
      <c r="A32" s="1428" t="s">
        <v>7451</v>
      </c>
      <c r="B32" s="1439" t="s">
        <v>7452</v>
      </c>
      <c r="C32" s="1459" t="s">
        <v>7401</v>
      </c>
      <c r="D32" s="1442">
        <v>226.86206896551724</v>
      </c>
      <c r="E32" s="973">
        <f t="shared" si="0"/>
        <v>226.86206896551724</v>
      </c>
      <c r="G32" s="1540"/>
      <c r="H32" s="222"/>
    </row>
    <row r="33" spans="1:8">
      <c r="A33" s="1428" t="s">
        <v>7453</v>
      </c>
      <c r="B33" s="1439" t="s">
        <v>7454</v>
      </c>
      <c r="C33" s="1459" t="s">
        <v>7383</v>
      </c>
      <c r="D33" s="1442">
        <v>298.96551724137936</v>
      </c>
      <c r="E33" s="973">
        <f t="shared" si="0"/>
        <v>298.96551724137936</v>
      </c>
      <c r="G33" s="1540"/>
      <c r="H33" s="222"/>
    </row>
    <row r="34" spans="1:8" s="98" customFormat="1" ht="18" customHeight="1">
      <c r="A34" s="1847" t="s">
        <v>29</v>
      </c>
      <c r="B34" s="1848"/>
      <c r="C34" s="1848"/>
      <c r="D34" s="1848"/>
      <c r="E34" s="1849"/>
      <c r="G34" s="1540"/>
      <c r="H34" s="222"/>
    </row>
    <row r="35" spans="1:8">
      <c r="A35" s="1428" t="s">
        <v>7455</v>
      </c>
      <c r="B35" s="1439" t="s">
        <v>7456</v>
      </c>
      <c r="C35" s="1459" t="s">
        <v>7377</v>
      </c>
      <c r="D35" s="1442">
        <v>175.86206896551724</v>
      </c>
      <c r="E35" s="973">
        <f t="shared" si="0"/>
        <v>175.86206896551724</v>
      </c>
      <c r="G35" s="1540"/>
      <c r="H35" s="222"/>
    </row>
    <row r="36" spans="1:8">
      <c r="A36" s="1428" t="s">
        <v>7457</v>
      </c>
      <c r="B36" s="1439" t="s">
        <v>7458</v>
      </c>
      <c r="C36" s="1459" t="s">
        <v>7361</v>
      </c>
      <c r="D36" s="1442">
        <v>211.0344827586207</v>
      </c>
      <c r="E36" s="973">
        <f t="shared" si="0"/>
        <v>211.0344827586207</v>
      </c>
      <c r="G36" s="1540"/>
      <c r="H36" s="222"/>
    </row>
    <row r="37" spans="1:8">
      <c r="A37" s="1428" t="s">
        <v>7459</v>
      </c>
      <c r="B37" s="1439" t="s">
        <v>7460</v>
      </c>
      <c r="C37" s="1459" t="s">
        <v>7361</v>
      </c>
      <c r="D37" s="1442">
        <v>205.7586206896552</v>
      </c>
      <c r="E37" s="973">
        <f t="shared" si="0"/>
        <v>205.7586206896552</v>
      </c>
      <c r="G37" s="1540"/>
      <c r="H37" s="222"/>
    </row>
    <row r="38" spans="1:8">
      <c r="A38" s="1428" t="s">
        <v>7461</v>
      </c>
      <c r="B38" s="1439" t="s">
        <v>7462</v>
      </c>
      <c r="C38" s="1459" t="s">
        <v>7380</v>
      </c>
      <c r="D38" s="1442">
        <v>260.27586206896552</v>
      </c>
      <c r="E38" s="973">
        <f t="shared" si="0"/>
        <v>260.27586206896552</v>
      </c>
      <c r="G38" s="1540"/>
      <c r="H38" s="222"/>
    </row>
    <row r="39" spans="1:8">
      <c r="A39" s="1428" t="s">
        <v>7463</v>
      </c>
      <c r="B39" s="1439" t="s">
        <v>47</v>
      </c>
      <c r="C39" s="1459" t="s">
        <v>7383</v>
      </c>
      <c r="D39" s="1442">
        <v>300.72413793103448</v>
      </c>
      <c r="E39" s="973">
        <f t="shared" si="0"/>
        <v>300.72413793103448</v>
      </c>
      <c r="G39" s="1540"/>
      <c r="H39" s="222"/>
    </row>
    <row r="40" spans="1:8">
      <c r="A40" s="1428" t="s">
        <v>7464</v>
      </c>
      <c r="B40" s="1439" t="s">
        <v>7465</v>
      </c>
      <c r="C40" s="1459" t="s">
        <v>7356</v>
      </c>
      <c r="D40" s="1442">
        <v>397.44827586206901</v>
      </c>
      <c r="E40" s="973">
        <f t="shared" si="0"/>
        <v>397.44827586206901</v>
      </c>
      <c r="G40" s="1540"/>
      <c r="H40" s="222"/>
    </row>
    <row r="41" spans="1:8">
      <c r="A41" s="1428" t="s">
        <v>7466</v>
      </c>
      <c r="B41" s="1439" t="s">
        <v>43</v>
      </c>
      <c r="C41" s="1459" t="s">
        <v>7385</v>
      </c>
      <c r="D41" s="1442">
        <v>534.62068965517244</v>
      </c>
      <c r="E41" s="973">
        <f t="shared" si="0"/>
        <v>534.62068965517244</v>
      </c>
      <c r="G41" s="1540"/>
      <c r="H41" s="222"/>
    </row>
    <row r="42" spans="1:8" s="98" customFormat="1" ht="18" customHeight="1">
      <c r="A42" s="1847" t="s">
        <v>233</v>
      </c>
      <c r="B42" s="1848"/>
      <c r="C42" s="1848"/>
      <c r="D42" s="1848"/>
      <c r="E42" s="1849"/>
      <c r="G42" s="1540"/>
      <c r="H42" s="222"/>
    </row>
    <row r="43" spans="1:8">
      <c r="A43" s="1428" t="s">
        <v>7386</v>
      </c>
      <c r="B43" s="1460">
        <v>16</v>
      </c>
      <c r="C43" s="1459" t="s">
        <v>7387</v>
      </c>
      <c r="D43" s="1442">
        <v>114.31034482758621</v>
      </c>
      <c r="E43" s="973">
        <f t="shared" si="0"/>
        <v>114.31034482758621</v>
      </c>
      <c r="G43" s="1540"/>
      <c r="H43" s="222"/>
    </row>
    <row r="44" spans="1:8">
      <c r="A44" s="1466" t="s">
        <v>7388</v>
      </c>
      <c r="B44" s="1460">
        <v>20</v>
      </c>
      <c r="C44" s="1459" t="s">
        <v>7380</v>
      </c>
      <c r="D44" s="1442">
        <v>167.06896551724139</v>
      </c>
      <c r="E44" s="973">
        <f>D44-D44*$B$4/100</f>
        <v>167.06896551724139</v>
      </c>
    </row>
    <row r="45" spans="1:8">
      <c r="A45" s="1466" t="s">
        <v>7392</v>
      </c>
      <c r="B45" s="1460" t="s">
        <v>6692</v>
      </c>
      <c r="C45" s="1459" t="s">
        <v>7380</v>
      </c>
      <c r="D45" s="1442">
        <v>175.86206896551724</v>
      </c>
      <c r="E45" s="973">
        <f>D45-D45*$B$4/100</f>
        <v>175.86206896551724</v>
      </c>
      <c r="G45" s="1540"/>
      <c r="H45" s="222"/>
    </row>
    <row r="46" spans="1:8">
      <c r="A46" s="1466" t="s">
        <v>7389</v>
      </c>
      <c r="B46" s="1460">
        <v>25</v>
      </c>
      <c r="C46" s="1459" t="s">
        <v>7383</v>
      </c>
      <c r="D46" s="1442">
        <v>295.44827586206901</v>
      </c>
      <c r="E46" s="973">
        <f t="shared" si="0"/>
        <v>295.44827586206901</v>
      </c>
      <c r="G46" s="1540"/>
      <c r="H46" s="222"/>
    </row>
    <row r="47" spans="1:8">
      <c r="A47" s="1428" t="s">
        <v>7390</v>
      </c>
      <c r="B47" s="1460">
        <v>32</v>
      </c>
      <c r="C47" s="1459" t="s">
        <v>7391</v>
      </c>
      <c r="D47" s="1442">
        <v>511.75862068965523</v>
      </c>
      <c r="E47" s="973">
        <f t="shared" si="0"/>
        <v>511.75862068965523</v>
      </c>
      <c r="G47" s="1540"/>
      <c r="H47" s="222"/>
    </row>
    <row r="48" spans="1:8" s="98" customFormat="1" ht="18" customHeight="1">
      <c r="A48" s="1847" t="s">
        <v>234</v>
      </c>
      <c r="B48" s="1848"/>
      <c r="C48" s="1848"/>
      <c r="D48" s="1848"/>
      <c r="E48" s="1849"/>
      <c r="G48" s="1540"/>
      <c r="H48" s="222"/>
    </row>
    <row r="49" spans="1:8">
      <c r="A49" s="1428" t="s">
        <v>7393</v>
      </c>
      <c r="B49" s="1460" t="s">
        <v>59</v>
      </c>
      <c r="C49" s="1459" t="s">
        <v>7377</v>
      </c>
      <c r="D49" s="1442">
        <v>144.20689655172413</v>
      </c>
      <c r="E49" s="973">
        <f t="shared" si="0"/>
        <v>144.20689655172413</v>
      </c>
      <c r="G49" s="1540"/>
      <c r="H49" s="222"/>
    </row>
    <row r="50" spans="1:8">
      <c r="A50" s="1428" t="s">
        <v>7394</v>
      </c>
      <c r="B50" s="1460" t="s">
        <v>342</v>
      </c>
      <c r="C50" s="1459" t="s">
        <v>7395</v>
      </c>
      <c r="D50" s="1442">
        <v>205.7586206896552</v>
      </c>
      <c r="E50" s="973">
        <f t="shared" si="0"/>
        <v>205.7586206896552</v>
      </c>
      <c r="G50" s="1540"/>
      <c r="H50" s="222"/>
    </row>
    <row r="51" spans="1:8">
      <c r="A51" s="1428" t="s">
        <v>7396</v>
      </c>
      <c r="B51" s="1460" t="s">
        <v>343</v>
      </c>
      <c r="C51" s="1459" t="s">
        <v>7365</v>
      </c>
      <c r="D51" s="1442">
        <v>237.41379310344828</v>
      </c>
      <c r="E51" s="973">
        <f t="shared" si="0"/>
        <v>237.41379310344828</v>
      </c>
      <c r="G51" s="1540"/>
      <c r="H51" s="222"/>
    </row>
    <row r="52" spans="1:8">
      <c r="A52" s="1428" t="s">
        <v>7397</v>
      </c>
      <c r="B52" s="1460" t="s">
        <v>344</v>
      </c>
      <c r="C52" s="1459" t="s">
        <v>7398</v>
      </c>
      <c r="D52" s="1442">
        <v>402.72413793103448</v>
      </c>
      <c r="E52" s="973">
        <f t="shared" si="0"/>
        <v>402.72413793103448</v>
      </c>
      <c r="G52" s="1540"/>
      <c r="H52" s="222"/>
    </row>
    <row r="53" spans="1:8" s="98" customFormat="1" ht="18" customHeight="1">
      <c r="A53" s="1847" t="s">
        <v>52</v>
      </c>
      <c r="B53" s="1848"/>
      <c r="C53" s="1848"/>
      <c r="D53" s="1848"/>
      <c r="E53" s="1849"/>
      <c r="G53" s="1540"/>
      <c r="H53" s="222"/>
    </row>
    <row r="54" spans="1:8">
      <c r="A54" s="1428" t="s">
        <v>7399</v>
      </c>
      <c r="B54" s="1460" t="s">
        <v>407</v>
      </c>
      <c r="C54" s="1459" t="s">
        <v>7380</v>
      </c>
      <c r="D54" s="1442">
        <v>216.31034482758622</v>
      </c>
      <c r="E54" s="973">
        <f t="shared" si="0"/>
        <v>216.31034482758622</v>
      </c>
      <c r="G54" s="1540"/>
      <c r="H54" s="222"/>
    </row>
    <row r="55" spans="1:8">
      <c r="A55" s="1428" t="s">
        <v>7400</v>
      </c>
      <c r="B55" s="1460" t="s">
        <v>44</v>
      </c>
      <c r="C55" s="1459" t="s">
        <v>7401</v>
      </c>
      <c r="D55" s="1442">
        <v>251.48275862068968</v>
      </c>
      <c r="E55" s="973">
        <f t="shared" si="0"/>
        <v>251.48275862068968</v>
      </c>
      <c r="G55" s="1540"/>
      <c r="H55" s="222"/>
    </row>
    <row r="56" spans="1:8">
      <c r="A56" s="1428" t="s">
        <v>7402</v>
      </c>
      <c r="B56" s="1461" t="s">
        <v>45</v>
      </c>
      <c r="C56" s="1459" t="s">
        <v>7370</v>
      </c>
      <c r="D56" s="1442">
        <v>307.75862068965517</v>
      </c>
      <c r="E56" s="973">
        <f t="shared" si="0"/>
        <v>307.75862068965517</v>
      </c>
      <c r="G56" s="1540"/>
      <c r="H56" s="222"/>
    </row>
    <row r="57" spans="1:8">
      <c r="A57" s="1428" t="s">
        <v>7403</v>
      </c>
      <c r="B57" s="1461" t="s">
        <v>47</v>
      </c>
      <c r="C57" s="1459" t="s">
        <v>7398</v>
      </c>
      <c r="D57" s="1442">
        <v>385.13793103448279</v>
      </c>
      <c r="E57" s="973">
        <f t="shared" si="0"/>
        <v>385.13793103448279</v>
      </c>
      <c r="G57" s="1540"/>
      <c r="H57" s="222"/>
    </row>
    <row r="58" spans="1:8">
      <c r="A58" s="1428" t="s">
        <v>7404</v>
      </c>
      <c r="B58" s="1461" t="s">
        <v>43</v>
      </c>
      <c r="C58" s="1459" t="s">
        <v>7405</v>
      </c>
      <c r="D58" s="1442">
        <v>601.44827586206895</v>
      </c>
      <c r="E58" s="973">
        <f t="shared" si="0"/>
        <v>601.44827586206895</v>
      </c>
      <c r="G58" s="1540"/>
      <c r="H58" s="222"/>
    </row>
    <row r="59" spans="1:8" s="98" customFormat="1" ht="18" customHeight="1">
      <c r="A59" s="1847" t="s">
        <v>57</v>
      </c>
      <c r="B59" s="1848"/>
      <c r="C59" s="1848"/>
      <c r="D59" s="1848"/>
      <c r="E59" s="1849"/>
      <c r="G59" s="1540"/>
      <c r="H59" s="222"/>
    </row>
    <row r="60" spans="1:8">
      <c r="A60" s="1428" t="s">
        <v>7406</v>
      </c>
      <c r="B60" s="1460" t="s">
        <v>407</v>
      </c>
      <c r="C60" s="1459" t="s">
        <v>7368</v>
      </c>
      <c r="D60" s="1442">
        <v>211.0344827586207</v>
      </c>
      <c r="E60" s="973">
        <f t="shared" si="0"/>
        <v>211.0344827586207</v>
      </c>
      <c r="G60" s="1540"/>
      <c r="H60" s="222"/>
    </row>
    <row r="61" spans="1:8">
      <c r="A61" s="1428" t="s">
        <v>7407</v>
      </c>
      <c r="B61" s="1460" t="s">
        <v>7483</v>
      </c>
      <c r="C61" s="1459" t="s">
        <v>7370</v>
      </c>
      <c r="D61" s="1442">
        <v>277.86206896551727</v>
      </c>
      <c r="E61" s="973">
        <f t="shared" si="0"/>
        <v>277.86206896551727</v>
      </c>
      <c r="G61" s="1540"/>
      <c r="H61" s="222"/>
    </row>
    <row r="62" spans="1:8">
      <c r="A62" s="1428" t="s">
        <v>7408</v>
      </c>
      <c r="B62" s="1460" t="s">
        <v>44</v>
      </c>
      <c r="C62" s="1459" t="s">
        <v>7370</v>
      </c>
      <c r="D62" s="1442">
        <v>281.37931034482762</v>
      </c>
      <c r="E62" s="973">
        <f t="shared" si="0"/>
        <v>281.37931034482762</v>
      </c>
      <c r="G62" s="1540"/>
      <c r="H62" s="222"/>
    </row>
    <row r="63" spans="1:8">
      <c r="A63" s="1428" t="s">
        <v>7409</v>
      </c>
      <c r="B63" s="1461" t="s">
        <v>45</v>
      </c>
      <c r="C63" s="1459" t="s">
        <v>7370</v>
      </c>
      <c r="D63" s="1442">
        <v>298.96551724137936</v>
      </c>
      <c r="E63" s="973">
        <f t="shared" si="0"/>
        <v>298.96551724137936</v>
      </c>
      <c r="G63" s="1540"/>
      <c r="H63" s="222"/>
    </row>
    <row r="64" spans="1:8">
      <c r="A64" s="1428" t="s">
        <v>7410</v>
      </c>
      <c r="B64" s="1460" t="s">
        <v>47</v>
      </c>
      <c r="C64" s="1459" t="s">
        <v>7398</v>
      </c>
      <c r="D64" s="1442">
        <v>379.86206896551727</v>
      </c>
      <c r="E64" s="973">
        <f t="shared" si="0"/>
        <v>379.86206896551727</v>
      </c>
      <c r="G64" s="1540"/>
      <c r="H64" s="222"/>
    </row>
    <row r="65" spans="1:8">
      <c r="A65" s="1428" t="s">
        <v>7411</v>
      </c>
      <c r="B65" s="1461" t="s">
        <v>7254</v>
      </c>
      <c r="C65" s="1459" t="s">
        <v>7412</v>
      </c>
      <c r="D65" s="1442">
        <v>474.82758620689657</v>
      </c>
      <c r="E65" s="973">
        <f t="shared" si="0"/>
        <v>474.82758620689657</v>
      </c>
      <c r="G65" s="1540"/>
      <c r="H65" s="222"/>
    </row>
    <row r="66" spans="1:8">
      <c r="A66" s="1428" t="s">
        <v>7413</v>
      </c>
      <c r="B66" s="1461" t="s">
        <v>43</v>
      </c>
      <c r="C66" s="1459" t="s">
        <v>7414</v>
      </c>
      <c r="D66" s="1442">
        <v>606.72413793103453</v>
      </c>
      <c r="E66" s="973">
        <f t="shared" si="0"/>
        <v>606.72413793103453</v>
      </c>
      <c r="G66" s="1540"/>
      <c r="H66" s="222"/>
    </row>
    <row r="67" spans="1:8" s="98" customFormat="1" ht="18" customHeight="1">
      <c r="A67" s="1847" t="s">
        <v>56</v>
      </c>
      <c r="B67" s="1848"/>
      <c r="C67" s="1848"/>
      <c r="D67" s="1848"/>
      <c r="E67" s="1849"/>
      <c r="G67" s="1540"/>
      <c r="H67" s="222"/>
    </row>
    <row r="68" spans="1:8">
      <c r="A68" s="1428" t="s">
        <v>7415</v>
      </c>
      <c r="B68" s="1461">
        <v>16</v>
      </c>
      <c r="C68" s="1459" t="s">
        <v>7363</v>
      </c>
      <c r="D68" s="1442">
        <v>172.34482758620692</v>
      </c>
      <c r="E68" s="973">
        <f t="shared" si="0"/>
        <v>172.34482758620692</v>
      </c>
      <c r="G68" s="1540"/>
      <c r="H68" s="222"/>
    </row>
    <row r="69" spans="1:8">
      <c r="A69" s="1428" t="s">
        <v>7416</v>
      </c>
      <c r="B69" s="1461">
        <v>20</v>
      </c>
      <c r="C69" s="1459" t="s">
        <v>7368</v>
      </c>
      <c r="D69" s="1442">
        <v>265.55172413793105</v>
      </c>
      <c r="E69" s="973">
        <f t="shared" si="0"/>
        <v>265.55172413793105</v>
      </c>
      <c r="G69" s="1540"/>
      <c r="H69" s="222"/>
    </row>
    <row r="70" spans="1:8">
      <c r="A70" s="1428" t="s">
        <v>7417</v>
      </c>
      <c r="B70" s="1461">
        <v>25</v>
      </c>
      <c r="C70" s="1459" t="s">
        <v>7398</v>
      </c>
      <c r="D70" s="1442">
        <v>422.06896551724139</v>
      </c>
      <c r="E70" s="973">
        <f t="shared" si="0"/>
        <v>422.06896551724139</v>
      </c>
      <c r="G70" s="1540"/>
      <c r="H70" s="222"/>
    </row>
    <row r="71" spans="1:8">
      <c r="A71" s="1428" t="s">
        <v>7418</v>
      </c>
      <c r="B71" s="1461">
        <v>32</v>
      </c>
      <c r="C71" s="1459" t="s">
        <v>7419</v>
      </c>
      <c r="D71" s="1442">
        <v>773.79310344827593</v>
      </c>
      <c r="E71" s="973">
        <f t="shared" si="0"/>
        <v>773.79310344827593</v>
      </c>
      <c r="G71" s="1540"/>
      <c r="H71" s="222"/>
    </row>
    <row r="72" spans="1:8" s="98" customFormat="1" ht="18" customHeight="1">
      <c r="A72" s="1847" t="s">
        <v>7488</v>
      </c>
      <c r="B72" s="1848"/>
      <c r="C72" s="1848"/>
      <c r="D72" s="1848"/>
      <c r="E72" s="1849"/>
      <c r="G72" s="1540"/>
      <c r="H72" s="222"/>
    </row>
    <row r="73" spans="1:8">
      <c r="A73" s="1428" t="s">
        <v>7420</v>
      </c>
      <c r="B73" s="1439" t="s">
        <v>407</v>
      </c>
      <c r="C73" s="1459" t="s">
        <v>7370</v>
      </c>
      <c r="D73" s="1442">
        <v>281.37931034482762</v>
      </c>
      <c r="E73" s="973">
        <f t="shared" si="0"/>
        <v>281.37931034482762</v>
      </c>
      <c r="G73" s="1540"/>
      <c r="H73" s="222"/>
    </row>
    <row r="74" spans="1:8">
      <c r="A74" s="1428" t="s">
        <v>7421</v>
      </c>
      <c r="B74" s="1439" t="s">
        <v>44</v>
      </c>
      <c r="C74" s="1459" t="s">
        <v>7372</v>
      </c>
      <c r="D74" s="1442">
        <v>349.96551724137936</v>
      </c>
      <c r="E74" s="973">
        <f>D74-D74*$B$4/100</f>
        <v>349.96551724137936</v>
      </c>
      <c r="G74" s="1540"/>
      <c r="H74" s="222"/>
    </row>
    <row r="75" spans="1:8">
      <c r="A75" s="1428" t="s">
        <v>7422</v>
      </c>
      <c r="B75" s="1462" t="s">
        <v>45</v>
      </c>
      <c r="C75" s="1459" t="s">
        <v>7374</v>
      </c>
      <c r="D75" s="1442">
        <v>404.48275862068965</v>
      </c>
      <c r="E75" s="973">
        <f>D75-D75*$B$4/100</f>
        <v>404.48275862068965</v>
      </c>
      <c r="G75" s="1540"/>
      <c r="H75" s="222"/>
    </row>
    <row r="76" spans="1:8">
      <c r="A76" s="1428" t="s">
        <v>7423</v>
      </c>
      <c r="B76" s="1462" t="s">
        <v>47</v>
      </c>
      <c r="C76" s="1459" t="s">
        <v>7391</v>
      </c>
      <c r="D76" s="1442">
        <v>555.72413793103453</v>
      </c>
      <c r="E76" s="973">
        <f>D76-D76*$B$4/100</f>
        <v>555.72413793103453</v>
      </c>
      <c r="G76" s="1540"/>
      <c r="H76" s="222"/>
    </row>
    <row r="77" spans="1:8" s="98" customFormat="1" ht="18" customHeight="1">
      <c r="A77" s="1847" t="s">
        <v>7489</v>
      </c>
      <c r="B77" s="1848"/>
      <c r="C77" s="1848"/>
      <c r="D77" s="1848"/>
      <c r="E77" s="1849"/>
      <c r="G77" s="1540"/>
      <c r="H77" s="222"/>
    </row>
    <row r="78" spans="1:8">
      <c r="A78" s="1428" t="s">
        <v>7424</v>
      </c>
      <c r="B78" s="1462" t="s">
        <v>7425</v>
      </c>
      <c r="C78" s="1459" t="s">
        <v>7412</v>
      </c>
      <c r="D78" s="1442">
        <v>527.58620689655174</v>
      </c>
      <c r="E78" s="973">
        <f>D78-D78*$B$4/100</f>
        <v>527.58620689655174</v>
      </c>
      <c r="G78" s="1540"/>
      <c r="H78" s="222"/>
    </row>
    <row r="79" spans="1:8">
      <c r="A79" s="1428" t="s">
        <v>7426</v>
      </c>
      <c r="B79" s="1462" t="s">
        <v>7485</v>
      </c>
      <c r="C79" s="1459" t="s">
        <v>7391</v>
      </c>
      <c r="D79" s="1442">
        <v>580.34482758620686</v>
      </c>
      <c r="E79" s="973">
        <f>D79-D79*$B$4/100</f>
        <v>580.34482758620686</v>
      </c>
      <c r="G79" s="1540"/>
      <c r="H79" s="222"/>
    </row>
    <row r="80" spans="1:8" s="98" customFormat="1" ht="18" customHeight="1">
      <c r="A80" s="1847" t="s">
        <v>6703</v>
      </c>
      <c r="B80" s="1848"/>
      <c r="C80" s="1848"/>
      <c r="D80" s="1848"/>
      <c r="E80" s="1849"/>
      <c r="G80" s="1540"/>
      <c r="H80" s="222"/>
    </row>
    <row r="81" spans="1:8">
      <c r="A81" s="1428" t="s">
        <v>7427</v>
      </c>
      <c r="B81" s="1439">
        <v>16</v>
      </c>
      <c r="C81" s="1459" t="s">
        <v>7365</v>
      </c>
      <c r="D81" s="1442">
        <v>233.89655172413794</v>
      </c>
      <c r="E81" s="973">
        <f>D81-D81*$B$4/100</f>
        <v>233.89655172413794</v>
      </c>
      <c r="G81" s="1540"/>
      <c r="H81" s="222"/>
    </row>
    <row r="82" spans="1:8">
      <c r="A82" s="1428" t="s">
        <v>7428</v>
      </c>
      <c r="B82" s="1439">
        <v>20</v>
      </c>
      <c r="C82" s="1459" t="s">
        <v>7356</v>
      </c>
      <c r="D82" s="1442">
        <v>365.79310344827587</v>
      </c>
      <c r="E82" s="973">
        <f>D82-D82*$B$4/100</f>
        <v>365.79310344827587</v>
      </c>
      <c r="G82" s="1540"/>
      <c r="H82" s="222"/>
    </row>
    <row r="83" spans="1:8">
      <c r="A83" s="1428" t="s">
        <v>7429</v>
      </c>
      <c r="B83" s="1439">
        <v>25</v>
      </c>
      <c r="C83" s="1459" t="s">
        <v>7405</v>
      </c>
      <c r="D83" s="1442">
        <v>583.86206896551732</v>
      </c>
      <c r="E83" s="973">
        <f>D83-D83*$B$4/100</f>
        <v>583.86206896551732</v>
      </c>
      <c r="G83" s="1540"/>
      <c r="H83" s="222"/>
    </row>
    <row r="84" spans="1:8">
      <c r="A84" s="1428" t="s">
        <v>7430</v>
      </c>
      <c r="B84" s="1439">
        <v>32</v>
      </c>
      <c r="C84" s="1459" t="s">
        <v>7431</v>
      </c>
      <c r="D84" s="1442">
        <v>1055.1724137931035</v>
      </c>
      <c r="E84" s="973">
        <f>D84-D84*$B$4/100</f>
        <v>1055.1724137931035</v>
      </c>
      <c r="G84" s="1540"/>
      <c r="H84" s="222"/>
    </row>
    <row r="85" spans="1:8" s="98" customFormat="1" ht="18" customHeight="1">
      <c r="A85" s="1847" t="s">
        <v>27</v>
      </c>
      <c r="B85" s="1848"/>
      <c r="C85" s="1848"/>
      <c r="D85" s="1848"/>
      <c r="E85" s="1849"/>
      <c r="G85" s="1540"/>
      <c r="H85" s="222"/>
    </row>
    <row r="86" spans="1:8">
      <c r="A86" s="1428" t="s">
        <v>7432</v>
      </c>
      <c r="B86" s="1439" t="s">
        <v>62</v>
      </c>
      <c r="C86" s="1459" t="s">
        <v>7370</v>
      </c>
      <c r="D86" s="1442">
        <v>302.48275862068965</v>
      </c>
      <c r="E86" s="973">
        <f t="shared" ref="E86:E102" si="1">D86-D86*$B$4/100</f>
        <v>302.48275862068965</v>
      </c>
      <c r="G86" s="1540"/>
      <c r="H86" s="222"/>
    </row>
    <row r="87" spans="1:8">
      <c r="A87" s="1428" t="s">
        <v>7433</v>
      </c>
      <c r="B87" s="1439" t="s">
        <v>64</v>
      </c>
      <c r="C87" s="1459" t="s">
        <v>7370</v>
      </c>
      <c r="D87" s="1442">
        <v>320.06896551724139</v>
      </c>
      <c r="E87" s="973">
        <f t="shared" si="1"/>
        <v>320.06896551724139</v>
      </c>
      <c r="G87" s="1540"/>
      <c r="H87" s="222"/>
    </row>
    <row r="88" spans="1:8">
      <c r="A88" s="1428" t="s">
        <v>7434</v>
      </c>
      <c r="B88" s="1439" t="s">
        <v>63</v>
      </c>
      <c r="C88" s="1459" t="s">
        <v>7370</v>
      </c>
      <c r="D88" s="1442">
        <v>288.41379310344826</v>
      </c>
      <c r="E88" s="973">
        <f t="shared" si="1"/>
        <v>288.41379310344826</v>
      </c>
      <c r="G88" s="1540"/>
      <c r="H88" s="222"/>
    </row>
    <row r="89" spans="1:8">
      <c r="A89" s="1428" t="s">
        <v>7435</v>
      </c>
      <c r="B89" s="1439" t="s">
        <v>65</v>
      </c>
      <c r="C89" s="1459" t="s">
        <v>7370</v>
      </c>
      <c r="D89" s="1442">
        <v>327.10344827586209</v>
      </c>
      <c r="E89" s="973">
        <f t="shared" si="1"/>
        <v>327.10344827586209</v>
      </c>
      <c r="G89" s="1540"/>
      <c r="H89" s="222"/>
    </row>
    <row r="90" spans="1:8">
      <c r="A90" s="1428" t="s">
        <v>7436</v>
      </c>
      <c r="B90" s="1439" t="s">
        <v>354</v>
      </c>
      <c r="C90" s="1459" t="s">
        <v>7385</v>
      </c>
      <c r="D90" s="1442">
        <v>430.86206896551727</v>
      </c>
      <c r="E90" s="973">
        <f t="shared" si="1"/>
        <v>430.86206896551727</v>
      </c>
      <c r="G90" s="1540"/>
      <c r="H90" s="222"/>
    </row>
    <row r="91" spans="1:8">
      <c r="A91" s="1428" t="s">
        <v>7437</v>
      </c>
      <c r="B91" s="1439" t="s">
        <v>7438</v>
      </c>
      <c r="C91" s="1459" t="s">
        <v>7398</v>
      </c>
      <c r="D91" s="1442">
        <v>349.96551724137936</v>
      </c>
      <c r="E91" s="973">
        <f t="shared" si="1"/>
        <v>349.96551724137936</v>
      </c>
      <c r="G91" s="1540"/>
      <c r="H91" s="222"/>
    </row>
    <row r="92" spans="1:8">
      <c r="A92" s="1428" t="s">
        <v>7439</v>
      </c>
      <c r="B92" s="1439" t="s">
        <v>345</v>
      </c>
      <c r="C92" s="1459" t="s">
        <v>7398</v>
      </c>
      <c r="D92" s="1442">
        <v>383.37931034482762</v>
      </c>
      <c r="E92" s="973">
        <f t="shared" si="1"/>
        <v>383.37931034482762</v>
      </c>
      <c r="G92" s="1540"/>
      <c r="H92" s="222"/>
    </row>
    <row r="93" spans="1:8">
      <c r="A93" s="1428" t="s">
        <v>7440</v>
      </c>
      <c r="B93" s="1439" t="s">
        <v>346</v>
      </c>
      <c r="C93" s="1459" t="s">
        <v>7385</v>
      </c>
      <c r="D93" s="1442">
        <v>451.96551724137936</v>
      </c>
      <c r="E93" s="973">
        <f t="shared" si="1"/>
        <v>451.96551724137936</v>
      </c>
      <c r="G93" s="1540"/>
      <c r="H93" s="222"/>
    </row>
    <row r="94" spans="1:8">
      <c r="A94" s="1428" t="s">
        <v>7441</v>
      </c>
      <c r="B94" s="1439" t="s">
        <v>366</v>
      </c>
      <c r="C94" s="1459" t="s">
        <v>7398</v>
      </c>
      <c r="D94" s="1442">
        <v>390.41379310344826</v>
      </c>
      <c r="E94" s="973">
        <f t="shared" si="1"/>
        <v>390.41379310344826</v>
      </c>
      <c r="G94" s="1540"/>
      <c r="H94" s="222"/>
    </row>
    <row r="95" spans="1:8">
      <c r="A95" s="1428" t="s">
        <v>7442</v>
      </c>
      <c r="B95" s="1439" t="s">
        <v>367</v>
      </c>
      <c r="C95" s="1459" t="s">
        <v>7385</v>
      </c>
      <c r="D95" s="1442">
        <v>453.72413793103448</v>
      </c>
      <c r="E95" s="973">
        <f t="shared" si="1"/>
        <v>453.72413793103448</v>
      </c>
      <c r="G95" s="1540"/>
      <c r="H95" s="222"/>
    </row>
    <row r="96" spans="1:8">
      <c r="A96" s="1428" t="s">
        <v>7443</v>
      </c>
      <c r="B96" s="1439" t="s">
        <v>347</v>
      </c>
      <c r="C96" s="1459" t="s">
        <v>7385</v>
      </c>
      <c r="D96" s="1442">
        <v>427.34482758620697</v>
      </c>
      <c r="E96" s="973">
        <f t="shared" si="1"/>
        <v>427.34482758620697</v>
      </c>
      <c r="G96" s="1540"/>
      <c r="H96" s="222"/>
    </row>
    <row r="97" spans="1:8">
      <c r="A97" s="1428" t="s">
        <v>7444</v>
      </c>
      <c r="B97" s="1439" t="s">
        <v>348</v>
      </c>
      <c r="C97" s="1459" t="s">
        <v>7391</v>
      </c>
      <c r="D97" s="1442">
        <v>490.65517241379314</v>
      </c>
      <c r="E97" s="973">
        <f t="shared" si="1"/>
        <v>490.65517241379314</v>
      </c>
      <c r="G97" s="1540"/>
      <c r="H97" s="222"/>
    </row>
    <row r="98" spans="1:8">
      <c r="A98" s="1428" t="s">
        <v>7445</v>
      </c>
      <c r="B98" s="1439" t="s">
        <v>349</v>
      </c>
      <c r="C98" s="1459" t="s">
        <v>7385</v>
      </c>
      <c r="D98" s="1442">
        <v>494.17241379310349</v>
      </c>
      <c r="E98" s="973">
        <f t="shared" si="1"/>
        <v>494.17241379310349</v>
      </c>
      <c r="G98" s="1540"/>
      <c r="H98" s="222"/>
    </row>
    <row r="99" spans="1:8">
      <c r="A99" s="1428" t="s">
        <v>7446</v>
      </c>
      <c r="B99" s="1439" t="s">
        <v>66</v>
      </c>
      <c r="C99" s="1459" t="s">
        <v>7447</v>
      </c>
      <c r="D99" s="1442">
        <v>743.89655172413802</v>
      </c>
      <c r="E99" s="973">
        <f t="shared" si="1"/>
        <v>743.89655172413802</v>
      </c>
      <c r="G99" s="1540"/>
      <c r="H99" s="222"/>
    </row>
    <row r="100" spans="1:8">
      <c r="A100" s="1428" t="s">
        <v>7448</v>
      </c>
      <c r="B100" s="1439" t="s">
        <v>67</v>
      </c>
      <c r="C100" s="1459" t="s">
        <v>7447</v>
      </c>
      <c r="D100" s="1442">
        <v>763.24137931034488</v>
      </c>
      <c r="E100" s="973">
        <f t="shared" si="1"/>
        <v>763.24137931034488</v>
      </c>
      <c r="G100" s="1540"/>
      <c r="H100" s="222"/>
    </row>
    <row r="101" spans="1:8">
      <c r="A101" s="1428" t="s">
        <v>7449</v>
      </c>
      <c r="B101" s="1439" t="s">
        <v>368</v>
      </c>
      <c r="C101" s="1459" t="s">
        <v>7447</v>
      </c>
      <c r="D101" s="1442">
        <v>710.48275862068965</v>
      </c>
      <c r="E101" s="973">
        <f t="shared" si="1"/>
        <v>710.48275862068965</v>
      </c>
      <c r="G101" s="1540"/>
      <c r="H101" s="222"/>
    </row>
    <row r="102" spans="1:8">
      <c r="A102" s="1428" t="s">
        <v>7450</v>
      </c>
      <c r="B102" s="1439" t="s">
        <v>31</v>
      </c>
      <c r="C102" s="1459" t="s">
        <v>7431</v>
      </c>
      <c r="D102" s="1442">
        <v>859.9655172413793</v>
      </c>
      <c r="E102" s="973">
        <f t="shared" si="1"/>
        <v>859.9655172413793</v>
      </c>
      <c r="G102" s="1540"/>
      <c r="H102" s="222"/>
    </row>
    <row r="103" spans="1:8" s="98" customFormat="1" ht="18" customHeight="1">
      <c r="A103" s="1847" t="s">
        <v>28</v>
      </c>
      <c r="B103" s="1848"/>
      <c r="C103" s="1848"/>
      <c r="D103" s="1848"/>
      <c r="E103" s="1849"/>
      <c r="G103" s="1540"/>
      <c r="H103" s="222"/>
    </row>
    <row r="104" spans="1:8" s="1434" customFormat="1">
      <c r="A104" s="1428" t="s">
        <v>7467</v>
      </c>
      <c r="B104" s="1439" t="s">
        <v>7486</v>
      </c>
      <c r="C104" s="1459" t="s">
        <v>7370</v>
      </c>
      <c r="D104" s="1442">
        <v>284.89655172413796</v>
      </c>
      <c r="E104" s="973">
        <f>D104-D104*$B$4/100</f>
        <v>284.89655172413796</v>
      </c>
      <c r="G104" s="1540"/>
      <c r="H104" s="222"/>
    </row>
    <row r="105" spans="1:8" s="1434" customFormat="1">
      <c r="A105" s="1428" t="s">
        <v>7468</v>
      </c>
      <c r="B105" s="1439" t="s">
        <v>7487</v>
      </c>
      <c r="C105" s="1459" t="s">
        <v>7398</v>
      </c>
      <c r="D105" s="1442">
        <v>342.93103448275866</v>
      </c>
      <c r="E105" s="973">
        <f>D105-D105*$B$4/100</f>
        <v>342.93103448275866</v>
      </c>
      <c r="G105" s="1540"/>
      <c r="H105" s="222"/>
    </row>
    <row r="106" spans="1:8" s="1434" customFormat="1">
      <c r="A106" s="1428" t="s">
        <v>7469</v>
      </c>
      <c r="B106" s="1439" t="s">
        <v>486</v>
      </c>
      <c r="C106" s="1459" t="s">
        <v>7412</v>
      </c>
      <c r="D106" s="1442">
        <v>492.41379310344831</v>
      </c>
      <c r="E106" s="973">
        <f>D106-D106*$B$4/100</f>
        <v>492.41379310344831</v>
      </c>
      <c r="G106" s="1540"/>
      <c r="H106" s="222"/>
    </row>
    <row r="107" spans="1:8" s="1434" customFormat="1">
      <c r="A107" s="1428" t="s">
        <v>7470</v>
      </c>
      <c r="B107" s="1439" t="s">
        <v>6704</v>
      </c>
      <c r="C107" s="1459" t="s">
        <v>7414</v>
      </c>
      <c r="D107" s="1442">
        <v>564.51724137931035</v>
      </c>
      <c r="E107" s="973">
        <f>D107-D107*$B$4/100</f>
        <v>564.51724137931035</v>
      </c>
      <c r="G107" s="1540"/>
      <c r="H107" s="222"/>
    </row>
    <row r="108" spans="1:8" s="1434" customFormat="1">
      <c r="A108" s="1428" t="s">
        <v>7471</v>
      </c>
      <c r="B108" s="1439" t="s">
        <v>487</v>
      </c>
      <c r="C108" s="1459" t="s">
        <v>7431</v>
      </c>
      <c r="D108" s="1442">
        <v>1055.1724137931035</v>
      </c>
      <c r="E108" s="973">
        <f>D108-D108*$B$4/100</f>
        <v>1055.1724137931035</v>
      </c>
      <c r="G108" s="1540"/>
      <c r="H108" s="222"/>
    </row>
    <row r="109" spans="1:8" s="98" customFormat="1" ht="18" customHeight="1">
      <c r="A109" s="1847" t="s">
        <v>33</v>
      </c>
      <c r="B109" s="1848"/>
      <c r="C109" s="1848"/>
      <c r="D109" s="1848"/>
      <c r="E109" s="1849"/>
      <c r="G109" s="1540"/>
      <c r="H109" s="222"/>
    </row>
    <row r="110" spans="1:8">
      <c r="A110" s="1428" t="s">
        <v>7472</v>
      </c>
      <c r="B110" s="1439">
        <v>16</v>
      </c>
      <c r="C110" s="1459" t="s">
        <v>7473</v>
      </c>
      <c r="D110" s="1442">
        <v>79.137931034482762</v>
      </c>
      <c r="E110" s="973">
        <f>D110-D110*$B$4/100</f>
        <v>79.137931034482762</v>
      </c>
      <c r="G110" s="1540"/>
      <c r="H110" s="222"/>
    </row>
    <row r="111" spans="1:8">
      <c r="A111" s="1428" t="s">
        <v>7474</v>
      </c>
      <c r="B111" s="1439">
        <v>20</v>
      </c>
      <c r="C111" s="1459" t="s">
        <v>7475</v>
      </c>
      <c r="D111" s="1442">
        <v>123.10344827586208</v>
      </c>
      <c r="E111" s="973">
        <f>D111-D111*$B$4/100</f>
        <v>123.10344827586208</v>
      </c>
      <c r="G111" s="1540"/>
      <c r="H111" s="222"/>
    </row>
    <row r="112" spans="1:8">
      <c r="A112" s="1428" t="s">
        <v>7476</v>
      </c>
      <c r="B112" s="1439">
        <v>25</v>
      </c>
      <c r="C112" s="1459" t="s">
        <v>7354</v>
      </c>
      <c r="D112" s="1442">
        <v>211.0344827586207</v>
      </c>
      <c r="E112" s="973">
        <f>D112-D112*$B$4/100</f>
        <v>211.0344827586207</v>
      </c>
      <c r="G112" s="1540"/>
      <c r="H112" s="222"/>
    </row>
    <row r="113" spans="1:8" s="98" customFormat="1" ht="18" customHeight="1">
      <c r="A113" s="1847" t="s">
        <v>7490</v>
      </c>
      <c r="B113" s="1848"/>
      <c r="C113" s="1848"/>
      <c r="D113" s="1848"/>
      <c r="E113" s="1849"/>
      <c r="G113" s="1540"/>
      <c r="H113" s="222"/>
    </row>
    <row r="114" spans="1:8">
      <c r="A114" s="1428" t="s">
        <v>7477</v>
      </c>
      <c r="B114" s="1439" t="s">
        <v>231</v>
      </c>
      <c r="C114" s="1459" t="s">
        <v>7398</v>
      </c>
      <c r="D114" s="1442">
        <v>615.51724137931035</v>
      </c>
      <c r="E114" s="973">
        <f>D114-D114*$B$4/100</f>
        <v>615.51724137931035</v>
      </c>
      <c r="G114" s="1540"/>
      <c r="H114" s="222"/>
    </row>
    <row r="115" spans="1:8">
      <c r="A115" s="1428" t="s">
        <v>7478</v>
      </c>
      <c r="B115" s="1439" t="s">
        <v>232</v>
      </c>
      <c r="C115" s="1459" t="s">
        <v>7391</v>
      </c>
      <c r="D115" s="1442">
        <v>1055.1724137931035</v>
      </c>
      <c r="E115" s="973">
        <f>D115-D115*$B$4/100</f>
        <v>1055.1724137931035</v>
      </c>
      <c r="G115" s="1540"/>
      <c r="H115" s="222"/>
    </row>
    <row r="116" spans="1:8">
      <c r="A116" s="1428" t="s">
        <v>7479</v>
      </c>
      <c r="B116" s="1439" t="s">
        <v>369</v>
      </c>
      <c r="C116" s="1459" t="s">
        <v>7391</v>
      </c>
      <c r="D116" s="1442">
        <v>1846.5517241379312</v>
      </c>
      <c r="E116" s="973">
        <f>D116-D116*$B$4/100</f>
        <v>1846.5517241379312</v>
      </c>
      <c r="G116" s="1540"/>
      <c r="H116" s="222"/>
    </row>
    <row r="117" spans="1:8">
      <c r="A117" s="1428" t="s">
        <v>7480</v>
      </c>
      <c r="B117" s="1439" t="s">
        <v>350</v>
      </c>
      <c r="C117" s="1459" t="s">
        <v>7398</v>
      </c>
      <c r="D117" s="1442">
        <v>668.27586206896558</v>
      </c>
      <c r="E117" s="973">
        <f>D117-D117*$B$4/100</f>
        <v>668.27586206896558</v>
      </c>
      <c r="G117" s="1540"/>
      <c r="H117" s="222"/>
    </row>
    <row r="118" spans="1:8" s="98" customFormat="1" ht="18" customHeight="1">
      <c r="A118" s="1847" t="s">
        <v>7491</v>
      </c>
      <c r="B118" s="1848"/>
      <c r="C118" s="1848"/>
      <c r="D118" s="1848"/>
      <c r="E118" s="1849"/>
      <c r="G118" s="1540"/>
      <c r="H118" s="222"/>
    </row>
    <row r="119" spans="1:8">
      <c r="A119" s="1428" t="s">
        <v>7481</v>
      </c>
      <c r="B119" s="1463" t="s">
        <v>231</v>
      </c>
      <c r="C119" s="1459" t="s">
        <v>7398</v>
      </c>
      <c r="D119" s="1442">
        <v>703.44827586206895</v>
      </c>
      <c r="E119" s="973">
        <f>D119-D119*$B$4/100</f>
        <v>703.44827586206895</v>
      </c>
      <c r="G119" s="1540"/>
      <c r="H119" s="222"/>
    </row>
    <row r="120" spans="1:8">
      <c r="A120" s="1428" t="s">
        <v>7482</v>
      </c>
      <c r="B120" s="1463" t="s">
        <v>350</v>
      </c>
      <c r="C120" s="1459" t="s">
        <v>7447</v>
      </c>
      <c r="D120" s="1442">
        <v>791.37931034482767</v>
      </c>
      <c r="E120" s="973">
        <f>D120-D120*$B$4/100</f>
        <v>791.37931034482767</v>
      </c>
      <c r="G120" s="1540"/>
      <c r="H120" s="222"/>
    </row>
  </sheetData>
  <mergeCells count="19">
    <mergeCell ref="A1:E1"/>
    <mergeCell ref="A13:E13"/>
    <mergeCell ref="A7:E7"/>
    <mergeCell ref="A31:E31"/>
    <mergeCell ref="A34:E34"/>
    <mergeCell ref="A59:E59"/>
    <mergeCell ref="A53:E53"/>
    <mergeCell ref="A48:E48"/>
    <mergeCell ref="A42:E42"/>
    <mergeCell ref="A24:E24"/>
    <mergeCell ref="A72:E72"/>
    <mergeCell ref="A67:E67"/>
    <mergeCell ref="A118:E118"/>
    <mergeCell ref="A113:E113"/>
    <mergeCell ref="A109:E109"/>
    <mergeCell ref="A103:E103"/>
    <mergeCell ref="A85:E85"/>
    <mergeCell ref="A80:E80"/>
    <mergeCell ref="A77:E7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86"/>
  <sheetViews>
    <sheetView zoomScaleNormal="100" workbookViewId="0">
      <selection activeCell="N281" sqref="N281"/>
    </sheetView>
  </sheetViews>
  <sheetFormatPr defaultColWidth="9.140625" defaultRowHeight="15"/>
  <cols>
    <col min="1" max="1" width="22.85546875" style="895" customWidth="1"/>
    <col min="2" max="2" width="22.85546875" style="1434" customWidth="1"/>
    <col min="3" max="3" width="11.42578125" style="895" customWidth="1"/>
    <col min="4" max="4" width="14.7109375" style="895" customWidth="1"/>
    <col min="5" max="5" width="17.85546875" style="895" customWidth="1"/>
    <col min="6" max="6" width="25.42578125" style="895" customWidth="1"/>
    <col min="7" max="16384" width="9.140625" style="895"/>
  </cols>
  <sheetData>
    <row r="1" spans="1:7" ht="18.75">
      <c r="A1" s="1853" t="s">
        <v>5709</v>
      </c>
      <c r="B1" s="1853"/>
      <c r="C1" s="1853"/>
      <c r="D1" s="1853"/>
      <c r="E1" s="1853"/>
      <c r="F1" s="1853"/>
    </row>
    <row r="2" spans="1:7">
      <c r="A2" s="157"/>
      <c r="B2" s="157"/>
      <c r="C2" s="157"/>
      <c r="D2" s="551"/>
      <c r="E2" s="157"/>
      <c r="F2" s="251"/>
    </row>
    <row r="3" spans="1:7" ht="14.45" customHeight="1">
      <c r="A3" s="157"/>
      <c r="B3" s="157"/>
      <c r="C3" s="157"/>
      <c r="D3" s="551"/>
      <c r="E3" s="394"/>
      <c r="F3" s="554"/>
    </row>
    <row r="4" spans="1:7">
      <c r="A4" s="1861" t="s">
        <v>6</v>
      </c>
      <c r="B4" s="1862"/>
      <c r="C4" s="1140">
        <v>0</v>
      </c>
      <c r="D4" s="551"/>
      <c r="E4" s="394"/>
      <c r="F4" s="157"/>
    </row>
    <row r="5" spans="1:7">
      <c r="A5" s="552"/>
      <c r="B5" s="552"/>
      <c r="C5" s="378"/>
      <c r="D5" s="378"/>
      <c r="E5" s="157"/>
      <c r="F5" s="157"/>
    </row>
    <row r="6" spans="1:7" ht="30">
      <c r="A6" s="1120" t="s">
        <v>7563</v>
      </c>
      <c r="B6" s="1120" t="s">
        <v>7564</v>
      </c>
      <c r="C6" s="1120" t="s">
        <v>24</v>
      </c>
      <c r="D6" s="1139" t="s">
        <v>551</v>
      </c>
      <c r="E6" s="1144" t="s">
        <v>6558</v>
      </c>
      <c r="F6" s="1120" t="s">
        <v>11</v>
      </c>
    </row>
    <row r="7" spans="1:7" ht="15" customHeight="1">
      <c r="A7" s="1854" t="s">
        <v>7561</v>
      </c>
      <c r="B7" s="1855"/>
      <c r="C7" s="1856"/>
      <c r="D7" s="1856"/>
      <c r="E7" s="1856"/>
      <c r="F7" s="1857"/>
    </row>
    <row r="8" spans="1:7">
      <c r="A8" s="1136" t="s">
        <v>5710</v>
      </c>
      <c r="B8" s="1502" t="s">
        <v>7565</v>
      </c>
      <c r="C8" s="1137" t="s">
        <v>5711</v>
      </c>
      <c r="D8" s="1066" t="s">
        <v>5712</v>
      </c>
      <c r="E8" s="1099">
        <v>328.93653599999999</v>
      </c>
      <c r="F8" s="980">
        <f t="shared" ref="F8:F27" si="0">E8-E8*$C$4/100</f>
        <v>328.93653599999999</v>
      </c>
      <c r="G8" s="14"/>
    </row>
    <row r="9" spans="1:7">
      <c r="A9" s="1136" t="s">
        <v>5713</v>
      </c>
      <c r="B9" s="1502" t="s">
        <v>7566</v>
      </c>
      <c r="C9" s="1137" t="s">
        <v>5714</v>
      </c>
      <c r="D9" s="1066" t="s">
        <v>5712</v>
      </c>
      <c r="E9" s="1099">
        <v>448.65934200000009</v>
      </c>
      <c r="F9" s="980">
        <f t="shared" si="0"/>
        <v>448.65934200000009</v>
      </c>
      <c r="G9" s="14"/>
    </row>
    <row r="10" spans="1:7">
      <c r="A10" s="1136" t="s">
        <v>5715</v>
      </c>
      <c r="B10" s="1502" t="s">
        <v>7567</v>
      </c>
      <c r="C10" s="1137" t="s">
        <v>5716</v>
      </c>
      <c r="D10" s="1066" t="s">
        <v>5717</v>
      </c>
      <c r="E10" s="1099">
        <v>606.87633599999992</v>
      </c>
      <c r="F10" s="980">
        <f t="shared" si="0"/>
        <v>606.87633599999992</v>
      </c>
      <c r="G10" s="14"/>
    </row>
    <row r="11" spans="1:7">
      <c r="A11" s="1136" t="s">
        <v>5718</v>
      </c>
      <c r="B11" s="1502" t="s">
        <v>7568</v>
      </c>
      <c r="C11" s="1137" t="s">
        <v>5719</v>
      </c>
      <c r="D11" s="1066" t="s">
        <v>5720</v>
      </c>
      <c r="E11" s="1099">
        <v>784.49219999999991</v>
      </c>
      <c r="F11" s="980">
        <f t="shared" si="0"/>
        <v>784.49219999999991</v>
      </c>
      <c r="G11" s="14"/>
    </row>
    <row r="12" spans="1:7">
      <c r="A12" s="1136" t="s">
        <v>5721</v>
      </c>
      <c r="B12" s="1502" t="s">
        <v>7569</v>
      </c>
      <c r="C12" s="1137" t="s">
        <v>5722</v>
      </c>
      <c r="D12" s="1066" t="s">
        <v>5723</v>
      </c>
      <c r="E12" s="1099">
        <v>1228.5318599999998</v>
      </c>
      <c r="F12" s="980">
        <f t="shared" si="0"/>
        <v>1228.5318599999998</v>
      </c>
      <c r="G12" s="14"/>
    </row>
    <row r="13" spans="1:7">
      <c r="A13" s="1136" t="s">
        <v>5724</v>
      </c>
      <c r="B13" s="1502" t="s">
        <v>7570</v>
      </c>
      <c r="C13" s="1137" t="s">
        <v>5725</v>
      </c>
      <c r="D13" s="1066" t="s">
        <v>5726</v>
      </c>
      <c r="E13" s="1099">
        <v>1795.4341920000002</v>
      </c>
      <c r="F13" s="980">
        <f t="shared" si="0"/>
        <v>1795.4341920000002</v>
      </c>
      <c r="G13" s="14"/>
    </row>
    <row r="14" spans="1:7">
      <c r="A14" s="1136" t="s">
        <v>5727</v>
      </c>
      <c r="B14" s="1502" t="s">
        <v>7571</v>
      </c>
      <c r="C14" s="1137" t="s">
        <v>5728</v>
      </c>
      <c r="D14" s="1066" t="s">
        <v>5726</v>
      </c>
      <c r="E14" s="1099">
        <v>2319.583122</v>
      </c>
      <c r="F14" s="980">
        <f t="shared" si="0"/>
        <v>2319.583122</v>
      </c>
      <c r="G14" s="14"/>
    </row>
    <row r="15" spans="1:7" s="1434" customFormat="1">
      <c r="A15" s="1854" t="s">
        <v>7562</v>
      </c>
      <c r="B15" s="1855"/>
      <c r="C15" s="1856"/>
      <c r="D15" s="1856"/>
      <c r="E15" s="1856"/>
      <c r="F15" s="1857"/>
      <c r="G15" s="14"/>
    </row>
    <row r="16" spans="1:7" s="543" customFormat="1">
      <c r="A16" s="1138" t="s">
        <v>7540</v>
      </c>
      <c r="B16" s="1502"/>
      <c r="C16" s="1487" t="s">
        <v>5711</v>
      </c>
      <c r="D16" s="1488"/>
      <c r="E16" s="1099">
        <v>338.80197600000002</v>
      </c>
      <c r="F16" s="1486">
        <f t="shared" si="0"/>
        <v>338.80197600000002</v>
      </c>
      <c r="G16" s="14"/>
    </row>
    <row r="17" spans="1:7" s="543" customFormat="1">
      <c r="A17" s="1138" t="s">
        <v>7541</v>
      </c>
      <c r="B17" s="1502"/>
      <c r="C17" s="1487" t="s">
        <v>5714</v>
      </c>
      <c r="D17" s="1488"/>
      <c r="E17" s="1099">
        <v>462.11997600000007</v>
      </c>
      <c r="F17" s="1486">
        <f t="shared" si="0"/>
        <v>462.11997600000007</v>
      </c>
      <c r="G17" s="14"/>
    </row>
    <row r="18" spans="1:7" s="543" customFormat="1">
      <c r="A18" s="1138" t="s">
        <v>7542</v>
      </c>
      <c r="B18" s="1502"/>
      <c r="C18" s="1487" t="s">
        <v>5716</v>
      </c>
      <c r="D18" s="1488"/>
      <c r="E18" s="1099">
        <v>625.07997</v>
      </c>
      <c r="F18" s="1486">
        <f t="shared" si="0"/>
        <v>625.07997</v>
      </c>
      <c r="G18" s="14"/>
    </row>
    <row r="19" spans="1:7" s="543" customFormat="1">
      <c r="A19" s="1138" t="s">
        <v>7543</v>
      </c>
      <c r="B19" s="1502"/>
      <c r="C19" s="1487" t="s">
        <v>5719</v>
      </c>
      <c r="D19" s="1488"/>
      <c r="E19" s="1099">
        <v>808.02696600000002</v>
      </c>
      <c r="F19" s="1486">
        <f t="shared" si="0"/>
        <v>808.02696600000002</v>
      </c>
      <c r="G19" s="14"/>
    </row>
    <row r="20" spans="1:7" s="543" customFormat="1">
      <c r="A20" s="1138" t="s">
        <v>7544</v>
      </c>
      <c r="B20" s="1502"/>
      <c r="C20" s="1487" t="s">
        <v>5722</v>
      </c>
      <c r="D20" s="1488"/>
      <c r="E20" s="1099">
        <v>1265.3849700000001</v>
      </c>
      <c r="F20" s="1486">
        <f t="shared" si="0"/>
        <v>1265.3849700000001</v>
      </c>
      <c r="G20" s="14"/>
    </row>
    <row r="21" spans="1:7" s="543" customFormat="1">
      <c r="A21" s="1138" t="s">
        <v>7545</v>
      </c>
      <c r="B21" s="1502"/>
      <c r="C21" s="1487" t="s">
        <v>5725</v>
      </c>
      <c r="D21" s="1488"/>
      <c r="E21" s="1099">
        <v>1849.2957000000001</v>
      </c>
      <c r="F21" s="1486">
        <f t="shared" si="0"/>
        <v>1849.2957000000001</v>
      </c>
      <c r="G21" s="14"/>
    </row>
    <row r="22" spans="1:7" s="543" customFormat="1">
      <c r="A22" s="1138" t="s">
        <v>7546</v>
      </c>
      <c r="B22" s="1502"/>
      <c r="C22" s="1487" t="s">
        <v>5728</v>
      </c>
      <c r="D22" s="1488"/>
      <c r="E22" s="1099">
        <v>2389.1724180000001</v>
      </c>
      <c r="F22" s="1486">
        <f t="shared" si="0"/>
        <v>2389.1724180000001</v>
      </c>
      <c r="G22" s="14"/>
    </row>
    <row r="23" spans="1:7" s="543" customFormat="1">
      <c r="A23" s="1854" t="s">
        <v>7970</v>
      </c>
      <c r="B23" s="1855"/>
      <c r="C23" s="1856"/>
      <c r="D23" s="1856"/>
      <c r="E23" s="1856"/>
      <c r="F23" s="1857"/>
      <c r="G23" s="14"/>
    </row>
    <row r="24" spans="1:7" s="543" customFormat="1">
      <c r="A24" s="1138" t="s">
        <v>7971</v>
      </c>
      <c r="B24" s="1502"/>
      <c r="C24" s="1487" t="s">
        <v>5714</v>
      </c>
      <c r="D24" s="1488"/>
      <c r="E24" s="1099">
        <v>322</v>
      </c>
      <c r="F24" s="1743">
        <f t="shared" si="0"/>
        <v>322</v>
      </c>
      <c r="G24" s="14"/>
    </row>
    <row r="25" spans="1:7" s="543" customFormat="1">
      <c r="A25" s="1138" t="s">
        <v>7972</v>
      </c>
      <c r="B25" s="1502"/>
      <c r="C25" s="1487" t="s">
        <v>5716</v>
      </c>
      <c r="D25" s="1488"/>
      <c r="E25" s="1099">
        <v>474</v>
      </c>
      <c r="F25" s="1743">
        <f t="shared" si="0"/>
        <v>474</v>
      </c>
      <c r="G25" s="14"/>
    </row>
    <row r="26" spans="1:7" s="543" customFormat="1">
      <c r="A26" s="1783" t="s">
        <v>7973</v>
      </c>
      <c r="B26" s="1783"/>
      <c r="C26" s="1784" t="s">
        <v>5719</v>
      </c>
      <c r="D26" s="1785"/>
      <c r="E26" s="1786">
        <v>608</v>
      </c>
      <c r="F26" s="1781">
        <f t="shared" si="0"/>
        <v>608</v>
      </c>
      <c r="G26" s="14"/>
    </row>
    <row r="27" spans="1:7" s="543" customFormat="1">
      <c r="A27" s="1783" t="s">
        <v>7974</v>
      </c>
      <c r="B27" s="1783"/>
      <c r="C27" s="1784" t="s">
        <v>5722</v>
      </c>
      <c r="D27" s="1785"/>
      <c r="E27" s="1786">
        <v>945</v>
      </c>
      <c r="F27" s="1781">
        <f t="shared" si="0"/>
        <v>945</v>
      </c>
      <c r="G27" s="14"/>
    </row>
    <row r="28" spans="1:7" s="543" customFormat="1">
      <c r="A28" s="1788"/>
      <c r="B28" s="1788"/>
      <c r="C28" s="1789"/>
      <c r="D28" s="1790"/>
      <c r="E28" s="79"/>
      <c r="F28" s="113"/>
      <c r="G28" s="14"/>
    </row>
    <row r="29" spans="1:7" ht="30">
      <c r="A29" s="1787" t="s">
        <v>23</v>
      </c>
      <c r="B29" s="1787" t="s">
        <v>7564</v>
      </c>
      <c r="C29" s="1787" t="s">
        <v>24</v>
      </c>
      <c r="D29" s="1787" t="s">
        <v>361</v>
      </c>
      <c r="E29" s="1782" t="s">
        <v>6562</v>
      </c>
      <c r="F29" s="1787" t="s">
        <v>11</v>
      </c>
      <c r="G29" s="14"/>
    </row>
    <row r="30" spans="1:7" ht="15" customHeight="1">
      <c r="A30" s="1858" t="s">
        <v>5729</v>
      </c>
      <c r="B30" s="1851"/>
      <c r="C30" s="1859"/>
      <c r="D30" s="1859"/>
      <c r="E30" s="1859"/>
      <c r="F30" s="1860"/>
      <c r="G30" s="14"/>
    </row>
    <row r="31" spans="1:7">
      <c r="A31" s="1136" t="s">
        <v>5730</v>
      </c>
      <c r="B31" s="1138" t="s">
        <v>7572</v>
      </c>
      <c r="C31" s="1137">
        <v>15</v>
      </c>
      <c r="D31" s="1066">
        <v>200</v>
      </c>
      <c r="E31" s="1099">
        <v>187.37</v>
      </c>
      <c r="F31" s="980">
        <f t="shared" ref="F31:F37" si="1">E31-E31*$C$4/100</f>
        <v>187.37</v>
      </c>
      <c r="G31" s="14"/>
    </row>
    <row r="32" spans="1:7">
      <c r="A32" s="1136" t="s">
        <v>5731</v>
      </c>
      <c r="B32" s="1138" t="s">
        <v>7573</v>
      </c>
      <c r="C32" s="1137">
        <v>18</v>
      </c>
      <c r="D32" s="1066">
        <v>150</v>
      </c>
      <c r="E32" s="1099">
        <v>254.06</v>
      </c>
      <c r="F32" s="980">
        <f t="shared" si="1"/>
        <v>254.06</v>
      </c>
      <c r="G32" s="14"/>
    </row>
    <row r="33" spans="1:7">
      <c r="A33" s="1136" t="s">
        <v>5732</v>
      </c>
      <c r="B33" s="1138" t="s">
        <v>7574</v>
      </c>
      <c r="C33" s="1137">
        <v>22</v>
      </c>
      <c r="D33" s="1066">
        <v>120</v>
      </c>
      <c r="E33" s="1099">
        <v>287.73</v>
      </c>
      <c r="F33" s="980">
        <f t="shared" si="1"/>
        <v>287.73</v>
      </c>
      <c r="G33" s="14"/>
    </row>
    <row r="34" spans="1:7">
      <c r="A34" s="1136" t="s">
        <v>5733</v>
      </c>
      <c r="B34" s="1138" t="s">
        <v>7575</v>
      </c>
      <c r="C34" s="1137">
        <v>28</v>
      </c>
      <c r="D34" s="1066">
        <v>50</v>
      </c>
      <c r="E34" s="1099">
        <v>424.14</v>
      </c>
      <c r="F34" s="980">
        <f t="shared" si="1"/>
        <v>424.14</v>
      </c>
      <c r="G34" s="14"/>
    </row>
    <row r="35" spans="1:7">
      <c r="A35" s="1136" t="s">
        <v>5734</v>
      </c>
      <c r="B35" s="1138" t="s">
        <v>7576</v>
      </c>
      <c r="C35" s="1137">
        <v>35</v>
      </c>
      <c r="D35" s="1066">
        <v>40</v>
      </c>
      <c r="E35" s="1099">
        <v>654.66999999999996</v>
      </c>
      <c r="F35" s="980">
        <f t="shared" si="1"/>
        <v>654.66999999999996</v>
      </c>
      <c r="G35" s="14"/>
    </row>
    <row r="36" spans="1:7">
      <c r="A36" s="1136" t="s">
        <v>5735</v>
      </c>
      <c r="B36" s="1138" t="s">
        <v>7577</v>
      </c>
      <c r="C36" s="1137">
        <v>42</v>
      </c>
      <c r="D36" s="1066">
        <v>18</v>
      </c>
      <c r="E36" s="1099">
        <v>922.84</v>
      </c>
      <c r="F36" s="980">
        <f t="shared" si="1"/>
        <v>922.84</v>
      </c>
      <c r="G36" s="14"/>
    </row>
    <row r="37" spans="1:7">
      <c r="A37" s="1136" t="s">
        <v>5736</v>
      </c>
      <c r="B37" s="1138" t="s">
        <v>7578</v>
      </c>
      <c r="C37" s="1137">
        <v>54</v>
      </c>
      <c r="D37" s="1066">
        <v>10</v>
      </c>
      <c r="E37" s="1099">
        <v>1343.94</v>
      </c>
      <c r="F37" s="980">
        <f t="shared" si="1"/>
        <v>1343.94</v>
      </c>
      <c r="G37" s="14"/>
    </row>
    <row r="38" spans="1:7">
      <c r="A38" s="1268" t="s">
        <v>5737</v>
      </c>
      <c r="B38" s="1503"/>
      <c r="C38" s="1269"/>
      <c r="D38" s="1269"/>
      <c r="E38" s="1270"/>
      <c r="F38" s="1270"/>
      <c r="G38" s="14"/>
    </row>
    <row r="39" spans="1:7">
      <c r="A39" s="1136" t="s">
        <v>5738</v>
      </c>
      <c r="B39" s="1138" t="s">
        <v>7579</v>
      </c>
      <c r="C39" s="1137">
        <v>15</v>
      </c>
      <c r="D39" s="1066">
        <v>200</v>
      </c>
      <c r="E39" s="1099">
        <v>177.04</v>
      </c>
      <c r="F39" s="980">
        <f t="shared" ref="F39:F45" si="2">E39-E39*$C$4/100</f>
        <v>177.04</v>
      </c>
      <c r="G39" s="14"/>
    </row>
    <row r="40" spans="1:7">
      <c r="A40" s="1136" t="s">
        <v>5739</v>
      </c>
      <c r="B40" s="1138" t="s">
        <v>7580</v>
      </c>
      <c r="C40" s="1137">
        <v>18</v>
      </c>
      <c r="D40" s="1066">
        <v>150</v>
      </c>
      <c r="E40" s="1099">
        <v>286.92</v>
      </c>
      <c r="F40" s="980">
        <f t="shared" si="2"/>
        <v>286.92</v>
      </c>
      <c r="G40" s="14"/>
    </row>
    <row r="41" spans="1:7">
      <c r="A41" s="1136" t="s">
        <v>5740</v>
      </c>
      <c r="B41" s="1138" t="s">
        <v>7581</v>
      </c>
      <c r="C41" s="1137">
        <v>22</v>
      </c>
      <c r="D41" s="1066">
        <v>100</v>
      </c>
      <c r="E41" s="1099">
        <v>340.43</v>
      </c>
      <c r="F41" s="980">
        <f t="shared" si="2"/>
        <v>340.43</v>
      </c>
      <c r="G41" s="14"/>
    </row>
    <row r="42" spans="1:7">
      <c r="A42" s="1136" t="s">
        <v>5741</v>
      </c>
      <c r="B42" s="1138" t="s">
        <v>7582</v>
      </c>
      <c r="C42" s="1137">
        <v>28</v>
      </c>
      <c r="D42" s="1066">
        <v>50</v>
      </c>
      <c r="E42" s="1099">
        <v>455</v>
      </c>
      <c r="F42" s="980">
        <f t="shared" si="2"/>
        <v>455</v>
      </c>
      <c r="G42" s="14"/>
    </row>
    <row r="43" spans="1:7">
      <c r="A43" s="1136" t="s">
        <v>5742</v>
      </c>
      <c r="B43" s="1138" t="s">
        <v>7583</v>
      </c>
      <c r="C43" s="1137">
        <v>35</v>
      </c>
      <c r="D43" s="1066">
        <v>35</v>
      </c>
      <c r="E43" s="1099">
        <v>675.95</v>
      </c>
      <c r="F43" s="980">
        <f t="shared" si="2"/>
        <v>675.95</v>
      </c>
      <c r="G43" s="14"/>
    </row>
    <row r="44" spans="1:7">
      <c r="A44" s="1136" t="s">
        <v>5743</v>
      </c>
      <c r="B44" s="1138" t="s">
        <v>7584</v>
      </c>
      <c r="C44" s="1137">
        <v>42</v>
      </c>
      <c r="D44" s="1066">
        <v>18</v>
      </c>
      <c r="E44" s="1099">
        <v>788.8</v>
      </c>
      <c r="F44" s="980">
        <f t="shared" si="2"/>
        <v>788.8</v>
      </c>
      <c r="G44" s="14"/>
    </row>
    <row r="45" spans="1:7">
      <c r="A45" s="1136" t="s">
        <v>5744</v>
      </c>
      <c r="B45" s="1138" t="s">
        <v>7585</v>
      </c>
      <c r="C45" s="1137">
        <v>54</v>
      </c>
      <c r="D45" s="1066">
        <v>10</v>
      </c>
      <c r="E45" s="1099">
        <v>1359.02</v>
      </c>
      <c r="F45" s="980">
        <f t="shared" si="2"/>
        <v>1359.02</v>
      </c>
      <c r="G45" s="14"/>
    </row>
    <row r="46" spans="1:7" ht="15" customHeight="1">
      <c r="A46" s="1268" t="s">
        <v>5745</v>
      </c>
      <c r="B46" s="1503"/>
      <c r="C46" s="1269"/>
      <c r="D46" s="1269"/>
      <c r="E46" s="1270"/>
      <c r="F46" s="1270"/>
      <c r="G46" s="14"/>
    </row>
    <row r="47" spans="1:7">
      <c r="A47" s="1138" t="s">
        <v>5746</v>
      </c>
      <c r="B47" s="1138" t="s">
        <v>7586</v>
      </c>
      <c r="C47" s="1137">
        <v>15</v>
      </c>
      <c r="D47" s="1066">
        <v>200</v>
      </c>
      <c r="E47" s="1099">
        <v>173.99</v>
      </c>
      <c r="F47" s="980">
        <f t="shared" ref="F47:F53" si="3">E47-E47*$C$4/100</f>
        <v>173.99</v>
      </c>
      <c r="G47" s="14"/>
    </row>
    <row r="48" spans="1:7">
      <c r="A48" s="1136" t="s">
        <v>5747</v>
      </c>
      <c r="B48" s="1138" t="s">
        <v>7587</v>
      </c>
      <c r="C48" s="1137">
        <v>18</v>
      </c>
      <c r="D48" s="1066">
        <v>160</v>
      </c>
      <c r="E48" s="1099">
        <v>230.02</v>
      </c>
      <c r="F48" s="980">
        <f t="shared" si="3"/>
        <v>230.02</v>
      </c>
      <c r="G48" s="14"/>
    </row>
    <row r="49" spans="1:7">
      <c r="A49" s="1136" t="s">
        <v>5748</v>
      </c>
      <c r="B49" s="1138" t="s">
        <v>7588</v>
      </c>
      <c r="C49" s="1137">
        <v>22</v>
      </c>
      <c r="D49" s="1066">
        <v>120</v>
      </c>
      <c r="E49" s="1099">
        <v>257.73</v>
      </c>
      <c r="F49" s="980">
        <f t="shared" si="3"/>
        <v>257.73</v>
      </c>
      <c r="G49" s="14"/>
    </row>
    <row r="50" spans="1:7">
      <c r="A50" s="1136" t="s">
        <v>5749</v>
      </c>
      <c r="B50" s="1138" t="s">
        <v>7589</v>
      </c>
      <c r="C50" s="1137">
        <v>28</v>
      </c>
      <c r="D50" s="1066">
        <v>70</v>
      </c>
      <c r="E50" s="1099">
        <v>342.07</v>
      </c>
      <c r="F50" s="980">
        <f t="shared" si="3"/>
        <v>342.07</v>
      </c>
      <c r="G50" s="14"/>
    </row>
    <row r="51" spans="1:7">
      <c r="A51" s="1136" t="s">
        <v>5750</v>
      </c>
      <c r="B51" s="1138" t="s">
        <v>7590</v>
      </c>
      <c r="C51" s="1137">
        <v>35</v>
      </c>
      <c r="D51" s="1066">
        <v>40</v>
      </c>
      <c r="E51" s="1099">
        <v>569.52</v>
      </c>
      <c r="F51" s="980">
        <f t="shared" si="3"/>
        <v>569.52</v>
      </c>
      <c r="G51" s="14"/>
    </row>
    <row r="52" spans="1:7">
      <c r="A52" s="1138" t="s">
        <v>5751</v>
      </c>
      <c r="B52" s="1138" t="s">
        <v>7591</v>
      </c>
      <c r="C52" s="1137">
        <v>42</v>
      </c>
      <c r="D52" s="1066">
        <v>25</v>
      </c>
      <c r="E52" s="1099">
        <v>724.12</v>
      </c>
      <c r="F52" s="980">
        <f t="shared" si="3"/>
        <v>724.12</v>
      </c>
      <c r="G52" s="14"/>
    </row>
    <row r="53" spans="1:7">
      <c r="A53" s="1136" t="s">
        <v>5752</v>
      </c>
      <c r="B53" s="1138" t="s">
        <v>7592</v>
      </c>
      <c r="C53" s="1137">
        <v>54</v>
      </c>
      <c r="D53" s="1066">
        <v>10</v>
      </c>
      <c r="E53" s="1099">
        <v>896.97</v>
      </c>
      <c r="F53" s="980">
        <f t="shared" si="3"/>
        <v>896.97</v>
      </c>
      <c r="G53" s="14"/>
    </row>
    <row r="54" spans="1:7">
      <c r="A54" s="1268" t="s">
        <v>5753</v>
      </c>
      <c r="B54" s="1503"/>
      <c r="C54" s="1269"/>
      <c r="D54" s="1269"/>
      <c r="E54" s="1270"/>
      <c r="F54" s="1270"/>
      <c r="G54" s="14"/>
    </row>
    <row r="55" spans="1:7">
      <c r="A55" s="1136" t="s">
        <v>5754</v>
      </c>
      <c r="B55" s="1138" t="s">
        <v>7593</v>
      </c>
      <c r="C55" s="1137">
        <v>15</v>
      </c>
      <c r="D55" s="1066">
        <v>200</v>
      </c>
      <c r="E55" s="1099">
        <v>176.73</v>
      </c>
      <c r="F55" s="980">
        <f t="shared" ref="F55:F61" si="4">E55-E55*$C$4/100</f>
        <v>176.73</v>
      </c>
      <c r="G55" s="14"/>
    </row>
    <row r="56" spans="1:7">
      <c r="A56" s="1136" t="s">
        <v>5755</v>
      </c>
      <c r="B56" s="1138" t="s">
        <v>7594</v>
      </c>
      <c r="C56" s="1137">
        <v>18</v>
      </c>
      <c r="D56" s="1066">
        <v>160</v>
      </c>
      <c r="E56" s="1099">
        <v>274.08</v>
      </c>
      <c r="F56" s="980">
        <f t="shared" si="4"/>
        <v>274.08</v>
      </c>
      <c r="G56" s="14"/>
    </row>
    <row r="57" spans="1:7">
      <c r="A57" s="1136" t="s">
        <v>5756</v>
      </c>
      <c r="B57" s="1138" t="s">
        <v>7595</v>
      </c>
      <c r="C57" s="1137">
        <v>22</v>
      </c>
      <c r="D57" s="1066">
        <v>120</v>
      </c>
      <c r="E57" s="1099">
        <v>284.27999999999997</v>
      </c>
      <c r="F57" s="980">
        <f t="shared" si="4"/>
        <v>284.27999999999997</v>
      </c>
      <c r="G57" s="14"/>
    </row>
    <row r="58" spans="1:7">
      <c r="A58" s="1136" t="s">
        <v>5757</v>
      </c>
      <c r="B58" s="1138" t="s">
        <v>7596</v>
      </c>
      <c r="C58" s="1137">
        <v>28</v>
      </c>
      <c r="D58" s="1066">
        <v>70</v>
      </c>
      <c r="E58" s="1099">
        <v>381.5</v>
      </c>
      <c r="F58" s="980">
        <f t="shared" si="4"/>
        <v>381.5</v>
      </c>
      <c r="G58" s="14"/>
    </row>
    <row r="59" spans="1:7">
      <c r="A59" s="1136" t="s">
        <v>5758</v>
      </c>
      <c r="B59" s="1138" t="s">
        <v>7597</v>
      </c>
      <c r="C59" s="1137">
        <v>35</v>
      </c>
      <c r="D59" s="1066">
        <v>40</v>
      </c>
      <c r="E59" s="1099">
        <v>574.61</v>
      </c>
      <c r="F59" s="980">
        <f t="shared" si="4"/>
        <v>574.61</v>
      </c>
      <c r="G59" s="14"/>
    </row>
    <row r="60" spans="1:7">
      <c r="A60" s="1136" t="s">
        <v>5759</v>
      </c>
      <c r="B60" s="1138" t="s">
        <v>7598</v>
      </c>
      <c r="C60" s="1137">
        <v>42</v>
      </c>
      <c r="D60" s="1066">
        <v>20</v>
      </c>
      <c r="E60" s="1099">
        <v>731.42</v>
      </c>
      <c r="F60" s="980">
        <f t="shared" si="4"/>
        <v>731.42</v>
      </c>
      <c r="G60" s="14"/>
    </row>
    <row r="61" spans="1:7">
      <c r="A61" s="1136" t="s">
        <v>5760</v>
      </c>
      <c r="B61" s="1138" t="s">
        <v>7599</v>
      </c>
      <c r="C61" s="1137">
        <v>54</v>
      </c>
      <c r="D61" s="1066">
        <v>10</v>
      </c>
      <c r="E61" s="1099">
        <v>1176.45</v>
      </c>
      <c r="F61" s="980">
        <f t="shared" si="4"/>
        <v>1176.45</v>
      </c>
      <c r="G61" s="14"/>
    </row>
    <row r="62" spans="1:7">
      <c r="A62" s="1268" t="s">
        <v>5761</v>
      </c>
      <c r="B62" s="1503"/>
      <c r="C62" s="1269"/>
      <c r="D62" s="1269"/>
      <c r="E62" s="1270"/>
      <c r="F62" s="1270"/>
      <c r="G62" s="14"/>
    </row>
    <row r="63" spans="1:7">
      <c r="A63" s="1138" t="s">
        <v>5762</v>
      </c>
      <c r="B63" s="1138" t="s">
        <v>7600</v>
      </c>
      <c r="C63" s="1137">
        <v>15</v>
      </c>
      <c r="D63" s="1066">
        <v>50</v>
      </c>
      <c r="E63" s="1099">
        <v>444.49</v>
      </c>
      <c r="F63" s="980">
        <f>E63-E63*$C$4/100</f>
        <v>444.49</v>
      </c>
      <c r="G63" s="14"/>
    </row>
    <row r="64" spans="1:7">
      <c r="A64" s="1138" t="s">
        <v>5763</v>
      </c>
      <c r="B64" s="1138" t="s">
        <v>7601</v>
      </c>
      <c r="C64" s="1137">
        <v>18</v>
      </c>
      <c r="D64" s="1066">
        <v>50</v>
      </c>
      <c r="E64" s="1099">
        <v>590.79</v>
      </c>
      <c r="F64" s="980">
        <f>E64-E64*$C$4/100</f>
        <v>590.79</v>
      </c>
      <c r="G64" s="14"/>
    </row>
    <row r="65" spans="1:7">
      <c r="A65" s="1138" t="s">
        <v>5764</v>
      </c>
      <c r="B65" s="1138" t="s">
        <v>7602</v>
      </c>
      <c r="C65" s="1137">
        <v>22</v>
      </c>
      <c r="D65" s="1066">
        <v>20</v>
      </c>
      <c r="E65" s="1099">
        <v>669.86</v>
      </c>
      <c r="F65" s="980">
        <f>E65-E65*$C$4/100</f>
        <v>669.86</v>
      </c>
      <c r="G65" s="14"/>
    </row>
    <row r="66" spans="1:7">
      <c r="A66" s="1138" t="s">
        <v>5765</v>
      </c>
      <c r="B66" s="1138" t="s">
        <v>7603</v>
      </c>
      <c r="C66" s="1137">
        <v>28</v>
      </c>
      <c r="D66" s="1066">
        <v>20</v>
      </c>
      <c r="E66" s="1099">
        <v>928.31</v>
      </c>
      <c r="F66" s="980">
        <f>E66-E66*$C$4/100</f>
        <v>928.31</v>
      </c>
      <c r="G66" s="14"/>
    </row>
    <row r="67" spans="1:7" ht="15" customHeight="1">
      <c r="A67" s="1268" t="s">
        <v>5766</v>
      </c>
      <c r="B67" s="1503"/>
      <c r="C67" s="1269"/>
      <c r="D67" s="1269"/>
      <c r="E67" s="1270"/>
      <c r="F67" s="1270"/>
      <c r="G67" s="14"/>
    </row>
    <row r="68" spans="1:7">
      <c r="A68" s="1138" t="s">
        <v>5767</v>
      </c>
      <c r="B68" s="1138" t="s">
        <v>7604</v>
      </c>
      <c r="C68" s="1137">
        <v>15</v>
      </c>
      <c r="D68" s="1066">
        <v>50</v>
      </c>
      <c r="E68" s="1099">
        <v>439</v>
      </c>
      <c r="F68" s="980">
        <f>E68-E68*$C$4/100</f>
        <v>439</v>
      </c>
      <c r="G68" s="14"/>
    </row>
    <row r="69" spans="1:7">
      <c r="A69" s="1138" t="s">
        <v>5768</v>
      </c>
      <c r="B69" s="1138" t="s">
        <v>7605</v>
      </c>
      <c r="C69" s="1137">
        <v>18</v>
      </c>
      <c r="D69" s="1066">
        <v>50</v>
      </c>
      <c r="E69" s="1099">
        <v>614.84</v>
      </c>
      <c r="F69" s="980">
        <f>E69-E69*$C$4/100</f>
        <v>614.84</v>
      </c>
      <c r="G69" s="14"/>
    </row>
    <row r="70" spans="1:7">
      <c r="A70" s="1138" t="s">
        <v>5769</v>
      </c>
      <c r="B70" s="1138" t="s">
        <v>7606</v>
      </c>
      <c r="C70" s="1137">
        <v>22</v>
      </c>
      <c r="D70" s="1066">
        <v>20</v>
      </c>
      <c r="E70" s="1099">
        <v>669.42</v>
      </c>
      <c r="F70" s="980">
        <f>E70-E70*$C$4/100</f>
        <v>669.42</v>
      </c>
      <c r="G70" s="14"/>
    </row>
    <row r="71" spans="1:7" ht="15" customHeight="1">
      <c r="A71" s="1268" t="s">
        <v>5770</v>
      </c>
      <c r="B71" s="1503"/>
      <c r="C71" s="1269"/>
      <c r="D71" s="1269"/>
      <c r="E71" s="1270"/>
      <c r="F71" s="1270"/>
      <c r="G71" s="14"/>
    </row>
    <row r="72" spans="1:7">
      <c r="A72" s="1138" t="s">
        <v>5771</v>
      </c>
      <c r="B72" s="1138" t="s">
        <v>7607</v>
      </c>
      <c r="C72" s="1137" t="s">
        <v>5772</v>
      </c>
      <c r="D72" s="1066">
        <v>50</v>
      </c>
      <c r="E72" s="1099">
        <v>295.62</v>
      </c>
      <c r="F72" s="980">
        <f>E72-E72*$C$4/100</f>
        <v>295.62</v>
      </c>
      <c r="G72" s="14"/>
    </row>
    <row r="73" spans="1:7">
      <c r="A73" s="1138" t="s">
        <v>5773</v>
      </c>
      <c r="B73" s="1138" t="s">
        <v>7608</v>
      </c>
      <c r="C73" s="1137" t="s">
        <v>5774</v>
      </c>
      <c r="D73" s="1066">
        <v>25</v>
      </c>
      <c r="E73" s="1099">
        <v>828.83</v>
      </c>
      <c r="F73" s="980">
        <f>E73-E73*$C$4/100</f>
        <v>828.83</v>
      </c>
      <c r="G73" s="14"/>
    </row>
    <row r="74" spans="1:7" ht="15" customHeight="1">
      <c r="A74" s="1268" t="s">
        <v>5775</v>
      </c>
      <c r="B74" s="1503"/>
      <c r="C74" s="1269"/>
      <c r="D74" s="1269"/>
      <c r="E74" s="1270"/>
      <c r="F74" s="1270"/>
      <c r="G74" s="14"/>
    </row>
    <row r="75" spans="1:7">
      <c r="A75" s="1136" t="s">
        <v>5776</v>
      </c>
      <c r="B75" s="1138" t="s">
        <v>7609</v>
      </c>
      <c r="C75" s="1137" t="s">
        <v>1136</v>
      </c>
      <c r="D75" s="1066">
        <v>120</v>
      </c>
      <c r="E75" s="1099">
        <v>464.35</v>
      </c>
      <c r="F75" s="980">
        <f t="shared" ref="F75:F81" si="5">E75-E75*$C$4/100</f>
        <v>464.35</v>
      </c>
      <c r="G75" s="14"/>
    </row>
    <row r="76" spans="1:7">
      <c r="A76" s="1136" t="s">
        <v>5777</v>
      </c>
      <c r="B76" s="1138" t="s">
        <v>7610</v>
      </c>
      <c r="C76" s="1137" t="s">
        <v>1140</v>
      </c>
      <c r="D76" s="1066">
        <v>120</v>
      </c>
      <c r="E76" s="1099">
        <v>491.78</v>
      </c>
      <c r="F76" s="980">
        <f t="shared" si="5"/>
        <v>491.78</v>
      </c>
      <c r="G76" s="14"/>
    </row>
    <row r="77" spans="1:7">
      <c r="A77" s="1138" t="s">
        <v>5778</v>
      </c>
      <c r="B77" s="1138" t="s">
        <v>7611</v>
      </c>
      <c r="C77" s="1137" t="s">
        <v>1138</v>
      </c>
      <c r="D77" s="1066">
        <v>50</v>
      </c>
      <c r="E77" s="1099">
        <v>595.41</v>
      </c>
      <c r="F77" s="980">
        <f t="shared" si="5"/>
        <v>595.41</v>
      </c>
      <c r="G77" s="14"/>
    </row>
    <row r="78" spans="1:7">
      <c r="A78" s="1136" t="s">
        <v>5779</v>
      </c>
      <c r="B78" s="1138" t="s">
        <v>7612</v>
      </c>
      <c r="C78" s="1137" t="s">
        <v>5780</v>
      </c>
      <c r="D78" s="1066">
        <v>80</v>
      </c>
      <c r="E78" s="1099">
        <v>616.11</v>
      </c>
      <c r="F78" s="980">
        <f t="shared" si="5"/>
        <v>616.11</v>
      </c>
      <c r="G78" s="14"/>
    </row>
    <row r="79" spans="1:7">
      <c r="A79" s="1136" t="s">
        <v>5781</v>
      </c>
      <c r="B79" s="1138" t="s">
        <v>7613</v>
      </c>
      <c r="C79" s="1137" t="s">
        <v>1139</v>
      </c>
      <c r="D79" s="1066">
        <v>50</v>
      </c>
      <c r="E79" s="1099">
        <v>618.54999999999995</v>
      </c>
      <c r="F79" s="980">
        <f t="shared" si="5"/>
        <v>618.54999999999995</v>
      </c>
      <c r="G79" s="14"/>
    </row>
    <row r="80" spans="1:7">
      <c r="A80" s="1138" t="s">
        <v>5782</v>
      </c>
      <c r="B80" s="1138" t="s">
        <v>7614</v>
      </c>
      <c r="C80" s="1137" t="s">
        <v>5783</v>
      </c>
      <c r="D80" s="1066">
        <v>50</v>
      </c>
      <c r="E80" s="1099">
        <v>688.7</v>
      </c>
      <c r="F80" s="980">
        <f t="shared" si="5"/>
        <v>688.7</v>
      </c>
      <c r="G80" s="14"/>
    </row>
    <row r="81" spans="1:7">
      <c r="A81" s="1138" t="s">
        <v>5784</v>
      </c>
      <c r="B81" s="1138" t="s">
        <v>7615</v>
      </c>
      <c r="C81" s="1137" t="s">
        <v>5785</v>
      </c>
      <c r="D81" s="1066">
        <v>30</v>
      </c>
      <c r="E81" s="1099">
        <v>1189.1099999999999</v>
      </c>
      <c r="F81" s="980">
        <f t="shared" si="5"/>
        <v>1189.1099999999999</v>
      </c>
      <c r="G81" s="14"/>
    </row>
    <row r="82" spans="1:7" ht="15" customHeight="1">
      <c r="A82" s="1268" t="s">
        <v>5786</v>
      </c>
      <c r="B82" s="1503"/>
      <c r="C82" s="1269"/>
      <c r="D82" s="1269"/>
      <c r="E82" s="1270"/>
      <c r="F82" s="1270"/>
      <c r="G82" s="14"/>
    </row>
    <row r="83" spans="1:7">
      <c r="A83" s="1136" t="s">
        <v>5787</v>
      </c>
      <c r="B83" s="1138" t="s">
        <v>7616</v>
      </c>
      <c r="C83" s="1137" t="s">
        <v>1136</v>
      </c>
      <c r="D83" s="1066">
        <v>100</v>
      </c>
      <c r="E83" s="1099">
        <v>416.46</v>
      </c>
      <c r="F83" s="980">
        <f t="shared" ref="F83:F89" si="6">E83-E83*$C$4/100</f>
        <v>416.46</v>
      </c>
      <c r="G83" s="14"/>
    </row>
    <row r="84" spans="1:7">
      <c r="A84" s="1136" t="s">
        <v>5788</v>
      </c>
      <c r="B84" s="1138" t="s">
        <v>7617</v>
      </c>
      <c r="C84" s="1137" t="s">
        <v>1140</v>
      </c>
      <c r="D84" s="1066">
        <v>100</v>
      </c>
      <c r="E84" s="1099">
        <v>537.86</v>
      </c>
      <c r="F84" s="980">
        <f t="shared" si="6"/>
        <v>537.86</v>
      </c>
      <c r="G84" s="14"/>
    </row>
    <row r="85" spans="1:7">
      <c r="A85" s="1138" t="s">
        <v>5789</v>
      </c>
      <c r="B85" s="1138" t="s">
        <v>7618</v>
      </c>
      <c r="C85" s="1137" t="s">
        <v>1138</v>
      </c>
      <c r="D85" s="1066">
        <v>50</v>
      </c>
      <c r="E85" s="1099">
        <v>595.41</v>
      </c>
      <c r="F85" s="980">
        <f t="shared" si="6"/>
        <v>595.41</v>
      </c>
      <c r="G85" s="14"/>
    </row>
    <row r="86" spans="1:7">
      <c r="A86" s="1138" t="s">
        <v>5790</v>
      </c>
      <c r="B86" s="1138" t="s">
        <v>7619</v>
      </c>
      <c r="C86" s="1137" t="s">
        <v>5780</v>
      </c>
      <c r="D86" s="1066">
        <v>80</v>
      </c>
      <c r="E86" s="1099">
        <v>605.98</v>
      </c>
      <c r="F86" s="980">
        <f t="shared" si="6"/>
        <v>605.98</v>
      </c>
      <c r="G86" s="14"/>
    </row>
    <row r="87" spans="1:7">
      <c r="A87" s="1138" t="s">
        <v>5791</v>
      </c>
      <c r="B87" s="1138" t="s">
        <v>7620</v>
      </c>
      <c r="C87" s="1137" t="s">
        <v>1139</v>
      </c>
      <c r="D87" s="1066">
        <v>50</v>
      </c>
      <c r="E87" s="1099">
        <v>637.38</v>
      </c>
      <c r="F87" s="980">
        <f t="shared" si="6"/>
        <v>637.38</v>
      </c>
      <c r="G87" s="14"/>
    </row>
    <row r="88" spans="1:7">
      <c r="A88" s="1138" t="s">
        <v>5792</v>
      </c>
      <c r="B88" s="1138" t="s">
        <v>7621</v>
      </c>
      <c r="C88" s="1137" t="s">
        <v>5783</v>
      </c>
      <c r="D88" s="1066">
        <v>50</v>
      </c>
      <c r="E88" s="1099">
        <v>787.84</v>
      </c>
      <c r="F88" s="980">
        <f t="shared" si="6"/>
        <v>787.84</v>
      </c>
      <c r="G88" s="14"/>
    </row>
    <row r="89" spans="1:7">
      <c r="A89" s="1138" t="s">
        <v>5793</v>
      </c>
      <c r="B89" s="1138" t="s">
        <v>7622</v>
      </c>
      <c r="C89" s="1137" t="s">
        <v>5785</v>
      </c>
      <c r="D89" s="1066">
        <v>30</v>
      </c>
      <c r="E89" s="1099">
        <v>1102.6600000000001</v>
      </c>
      <c r="F89" s="980">
        <f t="shared" si="6"/>
        <v>1102.6600000000001</v>
      </c>
      <c r="G89" s="14"/>
    </row>
    <row r="90" spans="1:7" ht="15" customHeight="1">
      <c r="A90" s="1268" t="s">
        <v>5794</v>
      </c>
      <c r="B90" s="1503"/>
      <c r="C90" s="1269"/>
      <c r="D90" s="1269"/>
      <c r="E90" s="1270"/>
      <c r="F90" s="1270"/>
      <c r="G90" s="14"/>
    </row>
    <row r="91" spans="1:7">
      <c r="A91" s="1136" t="s">
        <v>5795</v>
      </c>
      <c r="B91" s="1138" t="s">
        <v>7623</v>
      </c>
      <c r="C91" s="1137" t="s">
        <v>1136</v>
      </c>
      <c r="D91" s="1066">
        <v>50</v>
      </c>
      <c r="E91" s="1099">
        <v>604.76</v>
      </c>
      <c r="F91" s="980">
        <f>E91-E91*$C$4/100</f>
        <v>604.76</v>
      </c>
      <c r="G91" s="14"/>
    </row>
    <row r="92" spans="1:7">
      <c r="A92" s="1136" t="s">
        <v>5796</v>
      </c>
      <c r="B92" s="1138" t="s">
        <v>7624</v>
      </c>
      <c r="C92" s="1137" t="s">
        <v>1140</v>
      </c>
      <c r="D92" s="1066">
        <v>50</v>
      </c>
      <c r="E92" s="1099">
        <v>746.62</v>
      </c>
      <c r="F92" s="980">
        <f>E92-E92*$C$4/100</f>
        <v>746.62</v>
      </c>
      <c r="G92" s="14"/>
    </row>
    <row r="93" spans="1:7">
      <c r="A93" s="1138" t="s">
        <v>5797</v>
      </c>
      <c r="B93" s="1138" t="s">
        <v>7625</v>
      </c>
      <c r="C93" s="1137" t="s">
        <v>5780</v>
      </c>
      <c r="D93" s="1066">
        <v>30</v>
      </c>
      <c r="E93" s="1099">
        <v>703.65</v>
      </c>
      <c r="F93" s="980">
        <f>E93-E93*$C$4/100</f>
        <v>703.65</v>
      </c>
      <c r="G93" s="14"/>
    </row>
    <row r="94" spans="1:7">
      <c r="A94" s="1136" t="s">
        <v>5798</v>
      </c>
      <c r="B94" s="1138" t="s">
        <v>7626</v>
      </c>
      <c r="C94" s="1137" t="s">
        <v>1139</v>
      </c>
      <c r="D94" s="1066">
        <v>30</v>
      </c>
      <c r="E94" s="1099">
        <v>827.71</v>
      </c>
      <c r="F94" s="980">
        <f>E94-E94*$C$4/100</f>
        <v>827.71</v>
      </c>
      <c r="G94" s="14"/>
    </row>
    <row r="95" spans="1:7" ht="15" customHeight="1">
      <c r="A95" s="1268" t="s">
        <v>5799</v>
      </c>
      <c r="B95" s="1503"/>
      <c r="C95" s="1269"/>
      <c r="D95" s="1269"/>
      <c r="E95" s="1270"/>
      <c r="F95" s="1270"/>
      <c r="G95" s="14"/>
    </row>
    <row r="96" spans="1:7" ht="30.75" customHeight="1">
      <c r="A96" s="1138" t="s">
        <v>5800</v>
      </c>
      <c r="B96" s="1138" t="s">
        <v>7627</v>
      </c>
      <c r="C96" s="1137" t="s">
        <v>1136</v>
      </c>
      <c r="D96" s="1066">
        <v>25</v>
      </c>
      <c r="E96" s="1099">
        <v>1325.33</v>
      </c>
      <c r="F96" s="980">
        <f>E96-E96*$C$4/100</f>
        <v>1325.33</v>
      </c>
      <c r="G96" s="14"/>
    </row>
    <row r="97" spans="1:7" ht="15" customHeight="1">
      <c r="A97" s="1268" t="s">
        <v>5801</v>
      </c>
      <c r="B97" s="1503"/>
      <c r="C97" s="1269"/>
      <c r="D97" s="1269"/>
      <c r="E97" s="1270"/>
      <c r="F97" s="1270"/>
      <c r="G97" s="14"/>
    </row>
    <row r="98" spans="1:7">
      <c r="A98" s="1136" t="s">
        <v>5802</v>
      </c>
      <c r="B98" s="1138" t="s">
        <v>7628</v>
      </c>
      <c r="C98" s="1137">
        <v>15</v>
      </c>
      <c r="D98" s="1066">
        <v>140</v>
      </c>
      <c r="E98" s="1099">
        <v>304.7</v>
      </c>
      <c r="F98" s="980">
        <f t="shared" ref="F98:F104" si="7">E98-E98*$C$4/100</f>
        <v>304.7</v>
      </c>
      <c r="G98" s="14"/>
    </row>
    <row r="99" spans="1:7">
      <c r="A99" s="1136" t="s">
        <v>5803</v>
      </c>
      <c r="B99" s="1138" t="s">
        <v>7629</v>
      </c>
      <c r="C99" s="1137">
        <v>18</v>
      </c>
      <c r="D99" s="1066">
        <v>120</v>
      </c>
      <c r="E99" s="1099">
        <v>409.55</v>
      </c>
      <c r="F99" s="980">
        <f t="shared" si="7"/>
        <v>409.55</v>
      </c>
      <c r="G99" s="14"/>
    </row>
    <row r="100" spans="1:7">
      <c r="A100" s="1136" t="s">
        <v>5804</v>
      </c>
      <c r="B100" s="1138" t="s">
        <v>7630</v>
      </c>
      <c r="C100" s="1137">
        <v>22</v>
      </c>
      <c r="D100" s="1066">
        <v>80</v>
      </c>
      <c r="E100" s="1099">
        <v>423.98</v>
      </c>
      <c r="F100" s="980">
        <f t="shared" si="7"/>
        <v>423.98</v>
      </c>
      <c r="G100" s="14"/>
    </row>
    <row r="101" spans="1:7">
      <c r="A101" s="1136" t="s">
        <v>5805</v>
      </c>
      <c r="B101" s="1138" t="s">
        <v>7631</v>
      </c>
      <c r="C101" s="1137">
        <v>28</v>
      </c>
      <c r="D101" s="1066">
        <v>50</v>
      </c>
      <c r="E101" s="1099">
        <v>496.11</v>
      </c>
      <c r="F101" s="980">
        <f t="shared" si="7"/>
        <v>496.11</v>
      </c>
      <c r="G101" s="14"/>
    </row>
    <row r="102" spans="1:7">
      <c r="A102" s="1136" t="s">
        <v>5806</v>
      </c>
      <c r="B102" s="1138" t="s">
        <v>7632</v>
      </c>
      <c r="C102" s="1137">
        <v>35</v>
      </c>
      <c r="D102" s="1066">
        <v>30</v>
      </c>
      <c r="E102" s="1099">
        <v>806.11</v>
      </c>
      <c r="F102" s="980">
        <f t="shared" si="7"/>
        <v>806.11</v>
      </c>
      <c r="G102" s="14"/>
    </row>
    <row r="103" spans="1:7">
      <c r="A103" s="1136" t="s">
        <v>5807</v>
      </c>
      <c r="B103" s="1138" t="s">
        <v>7633</v>
      </c>
      <c r="C103" s="1137">
        <v>42</v>
      </c>
      <c r="D103" s="1066">
        <v>15</v>
      </c>
      <c r="E103" s="1099">
        <v>915.37</v>
      </c>
      <c r="F103" s="980">
        <f t="shared" si="7"/>
        <v>915.37</v>
      </c>
      <c r="G103" s="14"/>
    </row>
    <row r="104" spans="1:7">
      <c r="A104" s="1136" t="s">
        <v>5808</v>
      </c>
      <c r="B104" s="1138" t="s">
        <v>7634</v>
      </c>
      <c r="C104" s="1137">
        <v>54</v>
      </c>
      <c r="D104" s="1066">
        <v>10</v>
      </c>
      <c r="E104" s="1099">
        <v>1441.78</v>
      </c>
      <c r="F104" s="980">
        <f t="shared" si="7"/>
        <v>1441.78</v>
      </c>
      <c r="G104" s="14"/>
    </row>
    <row r="105" spans="1:7" ht="15" customHeight="1">
      <c r="A105" s="1268" t="s">
        <v>5809</v>
      </c>
      <c r="B105" s="1503"/>
      <c r="C105" s="1269"/>
      <c r="D105" s="1269"/>
      <c r="E105" s="1270"/>
      <c r="F105" s="1270"/>
      <c r="G105" s="14"/>
    </row>
    <row r="106" spans="1:7">
      <c r="A106" s="1138" t="s">
        <v>5810</v>
      </c>
      <c r="B106" s="1138" t="s">
        <v>7635</v>
      </c>
      <c r="C106" s="1137" t="s">
        <v>5811</v>
      </c>
      <c r="D106" s="1066">
        <v>120</v>
      </c>
      <c r="E106" s="1099">
        <v>359.06</v>
      </c>
      <c r="F106" s="980">
        <f t="shared" ref="F106:F117" si="8">E106-E106*$C$4/100</f>
        <v>359.06</v>
      </c>
      <c r="G106" s="14"/>
    </row>
    <row r="107" spans="1:7">
      <c r="A107" s="1136" t="s">
        <v>5812</v>
      </c>
      <c r="B107" s="1138" t="s">
        <v>7636</v>
      </c>
      <c r="C107" s="1137" t="s">
        <v>5813</v>
      </c>
      <c r="D107" s="1066">
        <v>80</v>
      </c>
      <c r="E107" s="1099">
        <v>383.61</v>
      </c>
      <c r="F107" s="980">
        <f t="shared" si="8"/>
        <v>383.61</v>
      </c>
      <c r="G107" s="14"/>
    </row>
    <row r="108" spans="1:7">
      <c r="A108" s="1136" t="s">
        <v>5814</v>
      </c>
      <c r="B108" s="1138" t="s">
        <v>7637</v>
      </c>
      <c r="C108" s="1137" t="s">
        <v>5815</v>
      </c>
      <c r="D108" s="1066">
        <v>80</v>
      </c>
      <c r="E108" s="1099">
        <v>436.8</v>
      </c>
      <c r="F108" s="980">
        <f t="shared" si="8"/>
        <v>436.8</v>
      </c>
      <c r="G108" s="14"/>
    </row>
    <row r="109" spans="1:7">
      <c r="A109" s="1136" t="s">
        <v>5816</v>
      </c>
      <c r="B109" s="1138" t="s">
        <v>7638</v>
      </c>
      <c r="C109" s="1137" t="s">
        <v>5817</v>
      </c>
      <c r="D109" s="1066">
        <v>50</v>
      </c>
      <c r="E109" s="1099">
        <v>516.02</v>
      </c>
      <c r="F109" s="980">
        <f t="shared" si="8"/>
        <v>516.02</v>
      </c>
      <c r="G109" s="14"/>
    </row>
    <row r="110" spans="1:7">
      <c r="A110" s="1138" t="s">
        <v>5818</v>
      </c>
      <c r="B110" s="1138" t="s">
        <v>7639</v>
      </c>
      <c r="C110" s="1137" t="s">
        <v>5819</v>
      </c>
      <c r="D110" s="1066">
        <v>50</v>
      </c>
      <c r="E110" s="1099">
        <v>583.48</v>
      </c>
      <c r="F110" s="980">
        <f t="shared" si="8"/>
        <v>583.48</v>
      </c>
      <c r="G110" s="14"/>
    </row>
    <row r="111" spans="1:7">
      <c r="A111" s="1138" t="s">
        <v>5820</v>
      </c>
      <c r="B111" s="1138" t="s">
        <v>7640</v>
      </c>
      <c r="C111" s="1137" t="s">
        <v>5821</v>
      </c>
      <c r="D111" s="1066">
        <v>50</v>
      </c>
      <c r="E111" s="1099">
        <v>480.05</v>
      </c>
      <c r="F111" s="980">
        <f t="shared" si="8"/>
        <v>480.05</v>
      </c>
      <c r="G111" s="14"/>
    </row>
    <row r="112" spans="1:7">
      <c r="A112" s="1138" t="s">
        <v>5822</v>
      </c>
      <c r="B112" s="1138" t="s">
        <v>7641</v>
      </c>
      <c r="C112" s="1137" t="s">
        <v>5823</v>
      </c>
      <c r="D112" s="1066">
        <v>50</v>
      </c>
      <c r="E112" s="1099">
        <v>642.53</v>
      </c>
      <c r="F112" s="980">
        <f t="shared" si="8"/>
        <v>642.53</v>
      </c>
      <c r="G112" s="14"/>
    </row>
    <row r="113" spans="1:7">
      <c r="A113" s="1136" t="s">
        <v>5824</v>
      </c>
      <c r="B113" s="1138" t="s">
        <v>7642</v>
      </c>
      <c r="C113" s="1137" t="s">
        <v>5825</v>
      </c>
      <c r="D113" s="1066">
        <v>40</v>
      </c>
      <c r="E113" s="1099">
        <v>634.91999999999996</v>
      </c>
      <c r="F113" s="980">
        <f t="shared" si="8"/>
        <v>634.91999999999996</v>
      </c>
      <c r="G113" s="14"/>
    </row>
    <row r="114" spans="1:7">
      <c r="A114" s="1136" t="s">
        <v>5826</v>
      </c>
      <c r="B114" s="1138" t="s">
        <v>7643</v>
      </c>
      <c r="C114" s="1137" t="s">
        <v>5827</v>
      </c>
      <c r="D114" s="1066">
        <v>35</v>
      </c>
      <c r="E114" s="1099">
        <v>674.84</v>
      </c>
      <c r="F114" s="980">
        <f t="shared" si="8"/>
        <v>674.84</v>
      </c>
      <c r="G114" s="14"/>
    </row>
    <row r="115" spans="1:7">
      <c r="A115" s="1136" t="s">
        <v>5828</v>
      </c>
      <c r="B115" s="1138" t="s">
        <v>7644</v>
      </c>
      <c r="C115" s="1137" t="s">
        <v>5829</v>
      </c>
      <c r="D115" s="1066">
        <v>30</v>
      </c>
      <c r="E115" s="1099">
        <v>674.84</v>
      </c>
      <c r="F115" s="980">
        <f t="shared" si="8"/>
        <v>674.84</v>
      </c>
      <c r="G115" s="14"/>
    </row>
    <row r="116" spans="1:7">
      <c r="A116" s="1136" t="s">
        <v>5830</v>
      </c>
      <c r="B116" s="1138" t="s">
        <v>7645</v>
      </c>
      <c r="C116" s="1137" t="s">
        <v>1781</v>
      </c>
      <c r="D116" s="1066">
        <v>20</v>
      </c>
      <c r="E116" s="1099">
        <v>995.8</v>
      </c>
      <c r="F116" s="980">
        <f t="shared" si="8"/>
        <v>995.8</v>
      </c>
      <c r="G116" s="14"/>
    </row>
    <row r="117" spans="1:7">
      <c r="A117" s="1136" t="s">
        <v>5831</v>
      </c>
      <c r="B117" s="1138" t="s">
        <v>7646</v>
      </c>
      <c r="C117" s="1137" t="s">
        <v>1782</v>
      </c>
      <c r="D117" s="1066">
        <v>10</v>
      </c>
      <c r="E117" s="1099">
        <v>1474.43</v>
      </c>
      <c r="F117" s="980">
        <f t="shared" si="8"/>
        <v>1474.43</v>
      </c>
      <c r="G117" s="14"/>
    </row>
    <row r="118" spans="1:7" ht="15" customHeight="1">
      <c r="A118" s="1268" t="s">
        <v>5832</v>
      </c>
      <c r="B118" s="1503"/>
      <c r="C118" s="1269"/>
      <c r="D118" s="1269"/>
      <c r="E118" s="1270"/>
      <c r="F118" s="1270"/>
      <c r="G118" s="14"/>
    </row>
    <row r="119" spans="1:7">
      <c r="A119" s="1136" t="s">
        <v>5833</v>
      </c>
      <c r="B119" s="1138" t="s">
        <v>7647</v>
      </c>
      <c r="C119" s="1137" t="s">
        <v>1136</v>
      </c>
      <c r="D119" s="1066">
        <v>120</v>
      </c>
      <c r="E119" s="1099">
        <v>399.93</v>
      </c>
      <c r="F119" s="980">
        <f t="shared" ref="F119:F135" si="9">E119-E119*$C$4/100</f>
        <v>399.93</v>
      </c>
      <c r="G119" s="14"/>
    </row>
    <row r="120" spans="1:7">
      <c r="A120" s="1136" t="s">
        <v>5834</v>
      </c>
      <c r="B120" s="1138" t="s">
        <v>7648</v>
      </c>
      <c r="C120" s="1137" t="s">
        <v>1140</v>
      </c>
      <c r="D120" s="1066">
        <v>100</v>
      </c>
      <c r="E120" s="1099">
        <v>521.75</v>
      </c>
      <c r="F120" s="980">
        <f t="shared" si="9"/>
        <v>521.75</v>
      </c>
      <c r="G120" s="14"/>
    </row>
    <row r="121" spans="1:7">
      <c r="A121" s="1136" t="s">
        <v>5835</v>
      </c>
      <c r="B121" s="1138" t="s">
        <v>7649</v>
      </c>
      <c r="C121" s="1137" t="s">
        <v>1138</v>
      </c>
      <c r="D121" s="1066">
        <v>100</v>
      </c>
      <c r="E121" s="1099">
        <v>464.35</v>
      </c>
      <c r="F121" s="980">
        <f t="shared" si="9"/>
        <v>464.35</v>
      </c>
      <c r="G121" s="14"/>
    </row>
    <row r="122" spans="1:7">
      <c r="A122" s="1136" t="s">
        <v>5836</v>
      </c>
      <c r="B122" s="1138" t="s">
        <v>7650</v>
      </c>
      <c r="C122" s="1137" t="s">
        <v>5780</v>
      </c>
      <c r="D122" s="1066">
        <v>80</v>
      </c>
      <c r="E122" s="1099">
        <v>524.16</v>
      </c>
      <c r="F122" s="980">
        <f t="shared" si="9"/>
        <v>524.16</v>
      </c>
      <c r="G122" s="14"/>
    </row>
    <row r="123" spans="1:7">
      <c r="A123" s="1136" t="s">
        <v>5837</v>
      </c>
      <c r="B123" s="1138" t="s">
        <v>7651</v>
      </c>
      <c r="C123" s="1137" t="s">
        <v>1139</v>
      </c>
      <c r="D123" s="1066">
        <v>70</v>
      </c>
      <c r="E123" s="1099">
        <v>563.42999999999995</v>
      </c>
      <c r="F123" s="980">
        <f t="shared" si="9"/>
        <v>563.42999999999995</v>
      </c>
      <c r="G123" s="14"/>
    </row>
    <row r="124" spans="1:7">
      <c r="A124" s="1136" t="s">
        <v>5838</v>
      </c>
      <c r="B124" s="1138" t="s">
        <v>7652</v>
      </c>
      <c r="C124" s="1137" t="s">
        <v>5839</v>
      </c>
      <c r="D124" s="1066">
        <v>50</v>
      </c>
      <c r="E124" s="1099">
        <v>549.01</v>
      </c>
      <c r="F124" s="980">
        <f t="shared" si="9"/>
        <v>549.01</v>
      </c>
      <c r="G124" s="14"/>
    </row>
    <row r="125" spans="1:7">
      <c r="A125" s="1136" t="s">
        <v>5840</v>
      </c>
      <c r="B125" s="1138" t="s">
        <v>7653</v>
      </c>
      <c r="C125" s="1137" t="s">
        <v>5783</v>
      </c>
      <c r="D125" s="1066">
        <v>50</v>
      </c>
      <c r="E125" s="1099">
        <v>648.39</v>
      </c>
      <c r="F125" s="980">
        <f t="shared" si="9"/>
        <v>648.39</v>
      </c>
      <c r="G125" s="14"/>
    </row>
    <row r="126" spans="1:7">
      <c r="A126" s="1136" t="s">
        <v>5841</v>
      </c>
      <c r="B126" s="1138" t="s">
        <v>7654</v>
      </c>
      <c r="C126" s="1137" t="s">
        <v>5842</v>
      </c>
      <c r="D126" s="1066">
        <v>40</v>
      </c>
      <c r="E126" s="1099">
        <v>835.93</v>
      </c>
      <c r="F126" s="980">
        <f t="shared" si="9"/>
        <v>835.93</v>
      </c>
      <c r="G126" s="14"/>
    </row>
    <row r="127" spans="1:7">
      <c r="A127" s="1136" t="s">
        <v>5843</v>
      </c>
      <c r="B127" s="1138" t="s">
        <v>7655</v>
      </c>
      <c r="C127" s="1137" t="s">
        <v>5844</v>
      </c>
      <c r="D127" s="1066">
        <v>30</v>
      </c>
      <c r="E127" s="1099">
        <v>874.4</v>
      </c>
      <c r="F127" s="980">
        <f t="shared" si="9"/>
        <v>874.4</v>
      </c>
      <c r="G127" s="14"/>
    </row>
    <row r="128" spans="1:7">
      <c r="A128" s="1136" t="s">
        <v>5845</v>
      </c>
      <c r="B128" s="1138" t="s">
        <v>7656</v>
      </c>
      <c r="C128" s="1137" t="s">
        <v>5785</v>
      </c>
      <c r="D128" s="1066">
        <v>30</v>
      </c>
      <c r="E128" s="1099">
        <v>954.55</v>
      </c>
      <c r="F128" s="980">
        <f t="shared" si="9"/>
        <v>954.55</v>
      </c>
      <c r="G128" s="14"/>
    </row>
    <row r="129" spans="1:7">
      <c r="A129" s="1136" t="s">
        <v>5846</v>
      </c>
      <c r="B129" s="1138" t="s">
        <v>7657</v>
      </c>
      <c r="C129" s="1137" t="s">
        <v>5847</v>
      </c>
      <c r="D129" s="1066">
        <v>30</v>
      </c>
      <c r="E129" s="1099">
        <v>1308.83</v>
      </c>
      <c r="F129" s="980">
        <f t="shared" si="9"/>
        <v>1308.83</v>
      </c>
      <c r="G129" s="14"/>
    </row>
    <row r="130" spans="1:7">
      <c r="A130" s="1136" t="s">
        <v>5848</v>
      </c>
      <c r="B130" s="1138" t="s">
        <v>7658</v>
      </c>
      <c r="C130" s="1137" t="s">
        <v>5849</v>
      </c>
      <c r="D130" s="1066">
        <v>20</v>
      </c>
      <c r="E130" s="1099">
        <v>1001.63</v>
      </c>
      <c r="F130" s="980">
        <f t="shared" si="9"/>
        <v>1001.63</v>
      </c>
      <c r="G130" s="14"/>
    </row>
    <row r="131" spans="1:7">
      <c r="A131" s="1138" t="s">
        <v>5850</v>
      </c>
      <c r="B131" s="1138" t="s">
        <v>7659</v>
      </c>
      <c r="C131" s="1137" t="s">
        <v>5851</v>
      </c>
      <c r="D131" s="1066">
        <v>20</v>
      </c>
      <c r="E131" s="1099">
        <v>1268.75</v>
      </c>
      <c r="F131" s="980">
        <f t="shared" si="9"/>
        <v>1268.75</v>
      </c>
      <c r="G131" s="14"/>
    </row>
    <row r="132" spans="1:7">
      <c r="A132" s="1138" t="s">
        <v>5852</v>
      </c>
      <c r="B132" s="1138" t="s">
        <v>7660</v>
      </c>
      <c r="C132" s="1137" t="s">
        <v>5853</v>
      </c>
      <c r="D132" s="1066">
        <v>15</v>
      </c>
      <c r="E132" s="1099">
        <v>1683.21</v>
      </c>
      <c r="F132" s="980">
        <f t="shared" si="9"/>
        <v>1683.21</v>
      </c>
      <c r="G132" s="14"/>
    </row>
    <row r="133" spans="1:7">
      <c r="A133" s="1138" t="s">
        <v>5854</v>
      </c>
      <c r="B133" s="1138" t="s">
        <v>7661</v>
      </c>
      <c r="C133" s="1137" t="s">
        <v>5855</v>
      </c>
      <c r="D133" s="1066">
        <v>15</v>
      </c>
      <c r="E133" s="1099">
        <v>971.44</v>
      </c>
      <c r="F133" s="980">
        <f t="shared" si="9"/>
        <v>971.44</v>
      </c>
      <c r="G133" s="14"/>
    </row>
    <row r="134" spans="1:7">
      <c r="A134" s="1138" t="s">
        <v>5856</v>
      </c>
      <c r="B134" s="1138" t="s">
        <v>7662</v>
      </c>
      <c r="C134" s="1137" t="s">
        <v>5857</v>
      </c>
      <c r="D134" s="1066">
        <v>10</v>
      </c>
      <c r="E134" s="1099">
        <v>1153.1199999999999</v>
      </c>
      <c r="F134" s="980">
        <f t="shared" si="9"/>
        <v>1153.1199999999999</v>
      </c>
      <c r="G134" s="14"/>
    </row>
    <row r="135" spans="1:7">
      <c r="A135" s="1138" t="s">
        <v>5858</v>
      </c>
      <c r="B135" s="1138" t="s">
        <v>7663</v>
      </c>
      <c r="C135" s="1137" t="s">
        <v>5859</v>
      </c>
      <c r="D135" s="1066">
        <v>10</v>
      </c>
      <c r="E135" s="1099">
        <v>1614.35</v>
      </c>
      <c r="F135" s="980">
        <f t="shared" si="9"/>
        <v>1614.35</v>
      </c>
      <c r="G135" s="14"/>
    </row>
    <row r="136" spans="1:7" ht="15" customHeight="1">
      <c r="A136" s="1268" t="s">
        <v>5860</v>
      </c>
      <c r="B136" s="1503"/>
      <c r="C136" s="1269"/>
      <c r="D136" s="1269"/>
      <c r="E136" s="1270"/>
      <c r="F136" s="1270"/>
      <c r="G136" s="14"/>
    </row>
    <row r="137" spans="1:7">
      <c r="A137" s="1138" t="s">
        <v>5861</v>
      </c>
      <c r="B137" s="1138" t="s">
        <v>7664</v>
      </c>
      <c r="C137" s="1137" t="s">
        <v>1136</v>
      </c>
      <c r="D137" s="1066">
        <v>120</v>
      </c>
      <c r="E137" s="1099">
        <v>762.72</v>
      </c>
      <c r="F137" s="980">
        <f t="shared" ref="F137:F150" si="10">E137-E137*$C$4/100</f>
        <v>762.72</v>
      </c>
      <c r="G137" s="14"/>
    </row>
    <row r="138" spans="1:7">
      <c r="A138" s="1138" t="s">
        <v>5862</v>
      </c>
      <c r="B138" s="1138" t="s">
        <v>7665</v>
      </c>
      <c r="C138" s="1137" t="s">
        <v>1140</v>
      </c>
      <c r="D138" s="1066">
        <v>120</v>
      </c>
      <c r="E138" s="1099">
        <v>845.61</v>
      </c>
      <c r="F138" s="980">
        <f t="shared" si="10"/>
        <v>845.61</v>
      </c>
      <c r="G138" s="14"/>
    </row>
    <row r="139" spans="1:7">
      <c r="A139" s="1138" t="s">
        <v>5863</v>
      </c>
      <c r="B139" s="1138" t="s">
        <v>7666</v>
      </c>
      <c r="C139" s="1137" t="s">
        <v>1138</v>
      </c>
      <c r="D139" s="1066">
        <v>100</v>
      </c>
      <c r="E139" s="1099">
        <v>858.32</v>
      </c>
      <c r="F139" s="980">
        <f t="shared" si="10"/>
        <v>858.32</v>
      </c>
      <c r="G139" s="14"/>
    </row>
    <row r="140" spans="1:7">
      <c r="A140" s="1138" t="s">
        <v>5864</v>
      </c>
      <c r="B140" s="1138" t="s">
        <v>7667</v>
      </c>
      <c r="C140" s="1137" t="s">
        <v>5780</v>
      </c>
      <c r="D140" s="1066">
        <v>70</v>
      </c>
      <c r="E140" s="1099">
        <v>864.68</v>
      </c>
      <c r="F140" s="980">
        <f t="shared" si="10"/>
        <v>864.68</v>
      </c>
      <c r="G140" s="14"/>
    </row>
    <row r="141" spans="1:7">
      <c r="A141" s="1138" t="s">
        <v>5865</v>
      </c>
      <c r="B141" s="1138" t="s">
        <v>7668</v>
      </c>
      <c r="C141" s="1137" t="s">
        <v>1139</v>
      </c>
      <c r="D141" s="1066">
        <v>80</v>
      </c>
      <c r="E141" s="1099">
        <v>926.21</v>
      </c>
      <c r="F141" s="980">
        <f t="shared" si="10"/>
        <v>926.21</v>
      </c>
      <c r="G141" s="14"/>
    </row>
    <row r="142" spans="1:7">
      <c r="A142" s="1136" t="s">
        <v>5866</v>
      </c>
      <c r="B142" s="1138" t="s">
        <v>7669</v>
      </c>
      <c r="C142" s="1137" t="s">
        <v>5839</v>
      </c>
      <c r="D142" s="1066">
        <v>50</v>
      </c>
      <c r="E142" s="1099">
        <v>971.25</v>
      </c>
      <c r="F142" s="980">
        <f t="shared" si="10"/>
        <v>971.25</v>
      </c>
      <c r="G142" s="14"/>
    </row>
    <row r="143" spans="1:7">
      <c r="A143" s="1136" t="s">
        <v>5867</v>
      </c>
      <c r="B143" s="1138" t="s">
        <v>7670</v>
      </c>
      <c r="C143" s="1137" t="s">
        <v>5783</v>
      </c>
      <c r="D143" s="1066">
        <v>50</v>
      </c>
      <c r="E143" s="1099">
        <v>982.64</v>
      </c>
      <c r="F143" s="980">
        <f t="shared" si="10"/>
        <v>982.64</v>
      </c>
      <c r="G143" s="14"/>
    </row>
    <row r="144" spans="1:7">
      <c r="A144" s="1138" t="s">
        <v>5868</v>
      </c>
      <c r="B144" s="1138" t="s">
        <v>7671</v>
      </c>
      <c r="C144" s="1137" t="s">
        <v>5842</v>
      </c>
      <c r="D144" s="1066">
        <v>30</v>
      </c>
      <c r="E144" s="1099">
        <v>906.56</v>
      </c>
      <c r="F144" s="980">
        <f t="shared" si="10"/>
        <v>906.56</v>
      </c>
      <c r="G144" s="14"/>
    </row>
    <row r="145" spans="1:7">
      <c r="A145" s="1138" t="s">
        <v>5869</v>
      </c>
      <c r="B145" s="1138" t="s">
        <v>7672</v>
      </c>
      <c r="C145" s="1137" t="s">
        <v>5785</v>
      </c>
      <c r="D145" s="1066">
        <v>30</v>
      </c>
      <c r="E145" s="1099">
        <v>1066.93</v>
      </c>
      <c r="F145" s="980">
        <f t="shared" si="10"/>
        <v>1066.93</v>
      </c>
      <c r="G145" s="14"/>
    </row>
    <row r="146" spans="1:7">
      <c r="A146" s="1138" t="s">
        <v>5870</v>
      </c>
      <c r="B146" s="1138" t="s">
        <v>7673</v>
      </c>
      <c r="C146" s="1137" t="s">
        <v>5847</v>
      </c>
      <c r="D146" s="1066">
        <v>30</v>
      </c>
      <c r="E146" s="1099">
        <v>1160.98</v>
      </c>
      <c r="F146" s="980">
        <f t="shared" si="10"/>
        <v>1160.98</v>
      </c>
      <c r="G146" s="14"/>
    </row>
    <row r="147" spans="1:7">
      <c r="A147" s="1138" t="s">
        <v>5871</v>
      </c>
      <c r="B147" s="1138" t="s">
        <v>7674</v>
      </c>
      <c r="C147" s="1137" t="s">
        <v>5851</v>
      </c>
      <c r="D147" s="1066">
        <v>15</v>
      </c>
      <c r="E147" s="1099">
        <v>1212.71</v>
      </c>
      <c r="F147" s="980">
        <f t="shared" si="10"/>
        <v>1212.71</v>
      </c>
      <c r="G147" s="14"/>
    </row>
    <row r="148" spans="1:7">
      <c r="A148" s="1138" t="s">
        <v>5872</v>
      </c>
      <c r="B148" s="1138" t="s">
        <v>7675</v>
      </c>
      <c r="C148" s="1137" t="s">
        <v>5853</v>
      </c>
      <c r="D148" s="1066">
        <v>20</v>
      </c>
      <c r="E148" s="1099">
        <v>1462.37</v>
      </c>
      <c r="F148" s="980">
        <f t="shared" si="10"/>
        <v>1462.37</v>
      </c>
      <c r="G148" s="14"/>
    </row>
    <row r="149" spans="1:7">
      <c r="A149" s="1138" t="s">
        <v>5873</v>
      </c>
      <c r="B149" s="1138" t="s">
        <v>7676</v>
      </c>
      <c r="C149" s="1137" t="s">
        <v>5857</v>
      </c>
      <c r="D149" s="1066">
        <v>12</v>
      </c>
      <c r="E149" s="1099">
        <v>1647.38</v>
      </c>
      <c r="F149" s="980">
        <f t="shared" si="10"/>
        <v>1647.38</v>
      </c>
      <c r="G149" s="14"/>
    </row>
    <row r="150" spans="1:7">
      <c r="A150" s="1138" t="s">
        <v>5874</v>
      </c>
      <c r="B150" s="1138" t="s">
        <v>7677</v>
      </c>
      <c r="C150" s="1137" t="s">
        <v>5859</v>
      </c>
      <c r="D150" s="1066">
        <v>10</v>
      </c>
      <c r="E150" s="1099">
        <v>1946.25</v>
      </c>
      <c r="F150" s="980">
        <f t="shared" si="10"/>
        <v>1946.25</v>
      </c>
      <c r="G150" s="14"/>
    </row>
    <row r="151" spans="1:7" ht="15" customHeight="1">
      <c r="A151" s="1268" t="s">
        <v>5875</v>
      </c>
      <c r="B151" s="1503"/>
      <c r="C151" s="1269"/>
      <c r="D151" s="1269"/>
      <c r="E151" s="1270"/>
      <c r="F151" s="1270"/>
      <c r="G151" s="14"/>
    </row>
    <row r="152" spans="1:7">
      <c r="A152" s="1136" t="s">
        <v>5876</v>
      </c>
      <c r="B152" s="1138" t="s">
        <v>7678</v>
      </c>
      <c r="C152" s="1137">
        <v>15</v>
      </c>
      <c r="D152" s="1066">
        <v>300</v>
      </c>
      <c r="E152" s="1099">
        <v>137.05000000000001</v>
      </c>
      <c r="F152" s="980">
        <f t="shared" ref="F152:F158" si="11">E152-E152*$C$4/100</f>
        <v>137.05000000000001</v>
      </c>
      <c r="G152" s="14"/>
    </row>
    <row r="153" spans="1:7">
      <c r="A153" s="1136" t="s">
        <v>5877</v>
      </c>
      <c r="B153" s="1138" t="s">
        <v>7679</v>
      </c>
      <c r="C153" s="1137">
        <v>18</v>
      </c>
      <c r="D153" s="1066">
        <v>250</v>
      </c>
      <c r="E153" s="1099">
        <v>167.5</v>
      </c>
      <c r="F153" s="980">
        <f t="shared" si="11"/>
        <v>167.5</v>
      </c>
      <c r="G153" s="14"/>
    </row>
    <row r="154" spans="1:7">
      <c r="A154" s="1136" t="s">
        <v>5878</v>
      </c>
      <c r="B154" s="1138" t="s">
        <v>7680</v>
      </c>
      <c r="C154" s="1137">
        <v>22</v>
      </c>
      <c r="D154" s="1066">
        <v>150</v>
      </c>
      <c r="E154" s="1099">
        <v>181.13</v>
      </c>
      <c r="F154" s="980">
        <f t="shared" si="11"/>
        <v>181.13</v>
      </c>
      <c r="G154" s="14"/>
    </row>
    <row r="155" spans="1:7">
      <c r="A155" s="1136" t="s">
        <v>5879</v>
      </c>
      <c r="B155" s="1138" t="s">
        <v>7681</v>
      </c>
      <c r="C155" s="1137">
        <v>28</v>
      </c>
      <c r="D155" s="1066">
        <v>100</v>
      </c>
      <c r="E155" s="1099">
        <v>218</v>
      </c>
      <c r="F155" s="980">
        <f t="shared" si="11"/>
        <v>218</v>
      </c>
      <c r="G155" s="14"/>
    </row>
    <row r="156" spans="1:7">
      <c r="A156" s="1136" t="s">
        <v>5880</v>
      </c>
      <c r="B156" s="1138" t="s">
        <v>7682</v>
      </c>
      <c r="C156" s="1137">
        <v>35</v>
      </c>
      <c r="D156" s="1066">
        <v>60</v>
      </c>
      <c r="E156" s="1099">
        <v>357.45</v>
      </c>
      <c r="F156" s="980">
        <f t="shared" si="11"/>
        <v>357.45</v>
      </c>
      <c r="G156" s="14"/>
    </row>
    <row r="157" spans="1:7">
      <c r="A157" s="1136" t="s">
        <v>5881</v>
      </c>
      <c r="B157" s="1138" t="s">
        <v>7683</v>
      </c>
      <c r="C157" s="1137">
        <v>42</v>
      </c>
      <c r="D157" s="1066">
        <v>40</v>
      </c>
      <c r="E157" s="1099">
        <v>540.01</v>
      </c>
      <c r="F157" s="980">
        <f t="shared" si="11"/>
        <v>540.01</v>
      </c>
      <c r="G157" s="14"/>
    </row>
    <row r="158" spans="1:7">
      <c r="A158" s="1136" t="s">
        <v>5882</v>
      </c>
      <c r="B158" s="1138" t="s">
        <v>7684</v>
      </c>
      <c r="C158" s="1137">
        <v>54</v>
      </c>
      <c r="D158" s="1066">
        <v>25</v>
      </c>
      <c r="E158" s="1099">
        <v>644.74</v>
      </c>
      <c r="F158" s="980">
        <f t="shared" si="11"/>
        <v>644.74</v>
      </c>
      <c r="G158" s="14"/>
    </row>
    <row r="159" spans="1:7" ht="15" customHeight="1">
      <c r="A159" s="1268" t="s">
        <v>5883</v>
      </c>
      <c r="B159" s="1503"/>
      <c r="C159" s="1269"/>
      <c r="D159" s="1269"/>
      <c r="E159" s="1270"/>
      <c r="F159" s="1270"/>
      <c r="G159" s="14"/>
    </row>
    <row r="160" spans="1:7">
      <c r="A160" s="1138" t="s">
        <v>5884</v>
      </c>
      <c r="B160" s="1138" t="s">
        <v>7685</v>
      </c>
      <c r="C160" s="1137" t="s">
        <v>5885</v>
      </c>
      <c r="D160" s="1066">
        <v>120</v>
      </c>
      <c r="E160" s="1099">
        <v>217.2</v>
      </c>
      <c r="F160" s="980">
        <f t="shared" ref="F160:F167" si="12">E160-E160*$C$4/100</f>
        <v>217.2</v>
      </c>
      <c r="G160" s="14"/>
    </row>
    <row r="161" spans="1:7">
      <c r="A161" s="1138" t="s">
        <v>5886</v>
      </c>
      <c r="B161" s="1138" t="s">
        <v>7686</v>
      </c>
      <c r="C161" s="1137" t="s">
        <v>5887</v>
      </c>
      <c r="D161" s="1066">
        <v>120</v>
      </c>
      <c r="E161" s="1099">
        <v>252.46</v>
      </c>
      <c r="F161" s="980">
        <f t="shared" si="12"/>
        <v>252.46</v>
      </c>
      <c r="G161" s="14"/>
    </row>
    <row r="162" spans="1:7">
      <c r="A162" s="1138" t="s">
        <v>5888</v>
      </c>
      <c r="B162" s="1138" t="s">
        <v>7687</v>
      </c>
      <c r="C162" s="1137" t="s">
        <v>5889</v>
      </c>
      <c r="D162" s="1066">
        <v>120</v>
      </c>
      <c r="E162" s="1099">
        <v>262.88</v>
      </c>
      <c r="F162" s="980">
        <f t="shared" si="12"/>
        <v>262.88</v>
      </c>
      <c r="G162" s="14"/>
    </row>
    <row r="163" spans="1:7">
      <c r="A163" s="1138" t="s">
        <v>5890</v>
      </c>
      <c r="B163" s="1138" t="s">
        <v>7688</v>
      </c>
      <c r="C163" s="1137" t="s">
        <v>5891</v>
      </c>
      <c r="D163" s="1066">
        <v>100</v>
      </c>
      <c r="E163" s="1099">
        <v>315.82</v>
      </c>
      <c r="F163" s="980">
        <f t="shared" si="12"/>
        <v>315.82</v>
      </c>
      <c r="G163" s="14"/>
    </row>
    <row r="164" spans="1:7">
      <c r="A164" s="1138" t="s">
        <v>5892</v>
      </c>
      <c r="B164" s="1138" t="s">
        <v>7689</v>
      </c>
      <c r="C164" s="1137" t="s">
        <v>5893</v>
      </c>
      <c r="D164" s="1066">
        <v>100</v>
      </c>
      <c r="E164" s="1099">
        <v>303.76</v>
      </c>
      <c r="F164" s="980">
        <f t="shared" si="12"/>
        <v>303.76</v>
      </c>
      <c r="G164" s="14"/>
    </row>
    <row r="165" spans="1:7">
      <c r="A165" s="1138" t="s">
        <v>5894</v>
      </c>
      <c r="B165" s="1138" t="s">
        <v>7690</v>
      </c>
      <c r="C165" s="1137" t="s">
        <v>5895</v>
      </c>
      <c r="D165" s="1066">
        <v>80</v>
      </c>
      <c r="E165" s="1099">
        <v>468.05</v>
      </c>
      <c r="F165" s="980">
        <f t="shared" si="12"/>
        <v>468.05</v>
      </c>
      <c r="G165" s="14"/>
    </row>
    <row r="166" spans="1:7">
      <c r="A166" s="1138" t="s">
        <v>5896</v>
      </c>
      <c r="B166" s="1138" t="s">
        <v>7691</v>
      </c>
      <c r="C166" s="1137" t="s">
        <v>5897</v>
      </c>
      <c r="D166" s="1066">
        <v>30</v>
      </c>
      <c r="E166" s="1099">
        <v>606.62</v>
      </c>
      <c r="F166" s="980">
        <f t="shared" si="12"/>
        <v>606.62</v>
      </c>
      <c r="G166" s="14"/>
    </row>
    <row r="167" spans="1:7">
      <c r="A167" s="1138" t="s">
        <v>5898</v>
      </c>
      <c r="B167" s="1138" t="s">
        <v>7692</v>
      </c>
      <c r="C167" s="1137" t="s">
        <v>5899</v>
      </c>
      <c r="D167" s="1066">
        <v>30</v>
      </c>
      <c r="E167" s="1099">
        <v>903.16</v>
      </c>
      <c r="F167" s="980">
        <f t="shared" si="12"/>
        <v>903.16</v>
      </c>
      <c r="G167" s="14"/>
    </row>
    <row r="168" spans="1:7">
      <c r="A168" s="1268" t="s">
        <v>5900</v>
      </c>
      <c r="B168" s="1503"/>
      <c r="C168" s="1269"/>
      <c r="D168" s="1269"/>
      <c r="E168" s="1270"/>
      <c r="F168" s="1270"/>
      <c r="G168" s="14"/>
    </row>
    <row r="169" spans="1:7">
      <c r="A169" s="1136" t="s">
        <v>5901</v>
      </c>
      <c r="B169" s="1138" t="s">
        <v>7693</v>
      </c>
      <c r="C169" s="1137">
        <v>15</v>
      </c>
      <c r="D169" s="1066">
        <v>200</v>
      </c>
      <c r="E169" s="1099">
        <v>222.81</v>
      </c>
      <c r="F169" s="980">
        <f t="shared" ref="F169:F175" si="13">E169-E169*$C$4/100</f>
        <v>222.81</v>
      </c>
      <c r="G169" s="14"/>
    </row>
    <row r="170" spans="1:7">
      <c r="A170" s="1136" t="s">
        <v>5902</v>
      </c>
      <c r="B170" s="1138" t="s">
        <v>7694</v>
      </c>
      <c r="C170" s="1137">
        <v>18</v>
      </c>
      <c r="D170" s="1066">
        <v>200</v>
      </c>
      <c r="E170" s="1099">
        <v>254.06</v>
      </c>
      <c r="F170" s="980">
        <f t="shared" si="13"/>
        <v>254.06</v>
      </c>
      <c r="G170" s="14"/>
    </row>
    <row r="171" spans="1:7">
      <c r="A171" s="1136" t="s">
        <v>5903</v>
      </c>
      <c r="B171" s="1138" t="s">
        <v>7695</v>
      </c>
      <c r="C171" s="1137">
        <v>22</v>
      </c>
      <c r="D171" s="1066">
        <v>110</v>
      </c>
      <c r="E171" s="1099">
        <v>323</v>
      </c>
      <c r="F171" s="980">
        <f t="shared" si="13"/>
        <v>323</v>
      </c>
      <c r="G171" s="14"/>
    </row>
    <row r="172" spans="1:7">
      <c r="A172" s="1136" t="s">
        <v>5904</v>
      </c>
      <c r="B172" s="1138" t="s">
        <v>7696</v>
      </c>
      <c r="C172" s="1137">
        <v>28</v>
      </c>
      <c r="D172" s="1066">
        <v>80</v>
      </c>
      <c r="E172" s="1099">
        <v>385.51</v>
      </c>
      <c r="F172" s="980">
        <f t="shared" si="13"/>
        <v>385.51</v>
      </c>
      <c r="G172" s="14"/>
    </row>
    <row r="173" spans="1:7">
      <c r="A173" s="1136" t="s">
        <v>5905</v>
      </c>
      <c r="B173" s="1138" t="s">
        <v>7697</v>
      </c>
      <c r="C173" s="1137">
        <v>35</v>
      </c>
      <c r="D173" s="1066">
        <v>30</v>
      </c>
      <c r="E173" s="1099">
        <v>526.55999999999995</v>
      </c>
      <c r="F173" s="980">
        <f t="shared" si="13"/>
        <v>526.55999999999995</v>
      </c>
      <c r="G173" s="14"/>
    </row>
    <row r="174" spans="1:7">
      <c r="A174" s="1138" t="s">
        <v>5906</v>
      </c>
      <c r="B174" s="1138" t="s">
        <v>7698</v>
      </c>
      <c r="C174" s="1137">
        <v>42</v>
      </c>
      <c r="D174" s="1066">
        <v>20</v>
      </c>
      <c r="E174" s="1099">
        <v>621.29999999999995</v>
      </c>
      <c r="F174" s="980">
        <f t="shared" si="13"/>
        <v>621.29999999999995</v>
      </c>
      <c r="G174" s="14"/>
    </row>
    <row r="175" spans="1:7">
      <c r="A175" s="1138" t="s">
        <v>5907</v>
      </c>
      <c r="B175" s="1138" t="s">
        <v>7699</v>
      </c>
      <c r="C175" s="1137">
        <v>54</v>
      </c>
      <c r="D175" s="1066">
        <v>15</v>
      </c>
      <c r="E175" s="1099">
        <v>938.66</v>
      </c>
      <c r="F175" s="980">
        <f t="shared" si="13"/>
        <v>938.66</v>
      </c>
      <c r="G175" s="14"/>
    </row>
    <row r="176" spans="1:7" ht="15" customHeight="1">
      <c r="A176" s="1268" t="s">
        <v>7253</v>
      </c>
      <c r="B176" s="1503"/>
      <c r="C176" s="1269"/>
      <c r="D176" s="1269"/>
      <c r="E176" s="1270"/>
      <c r="F176" s="1270"/>
      <c r="G176" s="14"/>
    </row>
    <row r="177" spans="1:7">
      <c r="A177" s="1136" t="s">
        <v>5908</v>
      </c>
      <c r="B177" s="1138" t="s">
        <v>7700</v>
      </c>
      <c r="C177" s="1137" t="s">
        <v>5885</v>
      </c>
      <c r="D177" s="1066">
        <v>120</v>
      </c>
      <c r="E177" s="1099">
        <v>226.81</v>
      </c>
      <c r="F177" s="980">
        <f t="shared" ref="F177:F192" si="14">E177-E177*$C$4/100</f>
        <v>226.81</v>
      </c>
      <c r="G177" s="14"/>
    </row>
    <row r="178" spans="1:7">
      <c r="A178" s="1136" t="s">
        <v>5909</v>
      </c>
      <c r="B178" s="1138" t="s">
        <v>7701</v>
      </c>
      <c r="C178" s="1137" t="s">
        <v>5887</v>
      </c>
      <c r="D178" s="1066">
        <v>120</v>
      </c>
      <c r="E178" s="1099">
        <v>228.42</v>
      </c>
      <c r="F178" s="980">
        <f t="shared" si="14"/>
        <v>228.42</v>
      </c>
      <c r="G178" s="14"/>
    </row>
    <row r="179" spans="1:7">
      <c r="A179" s="1136" t="s">
        <v>5910</v>
      </c>
      <c r="B179" s="1138" t="s">
        <v>7702</v>
      </c>
      <c r="C179" s="1137" t="s">
        <v>5889</v>
      </c>
      <c r="D179" s="1066">
        <v>100</v>
      </c>
      <c r="E179" s="1099">
        <v>241.24</v>
      </c>
      <c r="F179" s="980">
        <f t="shared" si="14"/>
        <v>241.24</v>
      </c>
      <c r="G179" s="14"/>
    </row>
    <row r="180" spans="1:7">
      <c r="A180" s="1136" t="s">
        <v>5911</v>
      </c>
      <c r="B180" s="1138" t="s">
        <v>7703</v>
      </c>
      <c r="C180" s="1137" t="s">
        <v>5891</v>
      </c>
      <c r="D180" s="1066">
        <v>100</v>
      </c>
      <c r="E180" s="1099">
        <v>288.52999999999997</v>
      </c>
      <c r="F180" s="980">
        <f t="shared" si="14"/>
        <v>288.52999999999997</v>
      </c>
      <c r="G180" s="14"/>
    </row>
    <row r="181" spans="1:7">
      <c r="A181" s="1136" t="s">
        <v>5912</v>
      </c>
      <c r="B181" s="1138" t="s">
        <v>7704</v>
      </c>
      <c r="C181" s="1137" t="s">
        <v>5913</v>
      </c>
      <c r="D181" s="1066">
        <v>100</v>
      </c>
      <c r="E181" s="1099">
        <v>308.57</v>
      </c>
      <c r="F181" s="980">
        <f t="shared" si="14"/>
        <v>308.57</v>
      </c>
      <c r="G181" s="14"/>
    </row>
    <row r="182" spans="1:7">
      <c r="A182" s="1136" t="s">
        <v>5914</v>
      </c>
      <c r="B182" s="1138" t="s">
        <v>7705</v>
      </c>
      <c r="C182" s="1137" t="s">
        <v>5893</v>
      </c>
      <c r="D182" s="1066">
        <v>100</v>
      </c>
      <c r="E182" s="1099">
        <v>311.77</v>
      </c>
      <c r="F182" s="980">
        <f t="shared" si="14"/>
        <v>311.77</v>
      </c>
      <c r="G182" s="14"/>
    </row>
    <row r="183" spans="1:7">
      <c r="A183" s="1136" t="s">
        <v>5915</v>
      </c>
      <c r="B183" s="1138" t="s">
        <v>7706</v>
      </c>
      <c r="C183" s="1137" t="s">
        <v>7205</v>
      </c>
      <c r="D183" s="1066">
        <v>70</v>
      </c>
      <c r="E183" s="1099">
        <v>396.94</v>
      </c>
      <c r="F183" s="980">
        <f t="shared" si="14"/>
        <v>396.94</v>
      </c>
      <c r="G183" s="14"/>
    </row>
    <row r="184" spans="1:7">
      <c r="A184" s="1136" t="s">
        <v>5916</v>
      </c>
      <c r="B184" s="1138" t="s">
        <v>7707</v>
      </c>
      <c r="C184" s="1137" t="s">
        <v>7206</v>
      </c>
      <c r="D184" s="1066">
        <v>80</v>
      </c>
      <c r="E184" s="1099">
        <v>382.91</v>
      </c>
      <c r="F184" s="980">
        <f t="shared" si="14"/>
        <v>382.91</v>
      </c>
      <c r="G184" s="14"/>
    </row>
    <row r="185" spans="1:7">
      <c r="A185" s="1136" t="s">
        <v>5917</v>
      </c>
      <c r="B185" s="1138" t="s">
        <v>7708</v>
      </c>
      <c r="C185" s="1137" t="s">
        <v>7207</v>
      </c>
      <c r="D185" s="1066">
        <v>70</v>
      </c>
      <c r="E185" s="1099">
        <v>369.47</v>
      </c>
      <c r="F185" s="980">
        <f t="shared" si="14"/>
        <v>369.47</v>
      </c>
      <c r="G185" s="14"/>
    </row>
    <row r="186" spans="1:7">
      <c r="A186" s="1136" t="s">
        <v>5918</v>
      </c>
      <c r="B186" s="1138" t="s">
        <v>7709</v>
      </c>
      <c r="C186" s="1137" t="s">
        <v>7208</v>
      </c>
      <c r="D186" s="1066">
        <v>70</v>
      </c>
      <c r="E186" s="1099">
        <v>414.36</v>
      </c>
      <c r="F186" s="980">
        <f t="shared" si="14"/>
        <v>414.36</v>
      </c>
      <c r="G186" s="14"/>
    </row>
    <row r="187" spans="1:7">
      <c r="A187" s="1136" t="s">
        <v>5919</v>
      </c>
      <c r="B187" s="1138" t="s">
        <v>7710</v>
      </c>
      <c r="C187" s="1137" t="s">
        <v>7209</v>
      </c>
      <c r="D187" s="1066">
        <v>50</v>
      </c>
      <c r="E187" s="1099">
        <v>528.86</v>
      </c>
      <c r="F187" s="980">
        <f t="shared" si="14"/>
        <v>528.86</v>
      </c>
      <c r="G187" s="14"/>
    </row>
    <row r="188" spans="1:7">
      <c r="A188" s="1136" t="s">
        <v>5920</v>
      </c>
      <c r="B188" s="1138" t="s">
        <v>7711</v>
      </c>
      <c r="C188" s="1137" t="s">
        <v>7210</v>
      </c>
      <c r="D188" s="1066">
        <v>50</v>
      </c>
      <c r="E188" s="1099">
        <v>585.96</v>
      </c>
      <c r="F188" s="980">
        <f t="shared" si="14"/>
        <v>585.96</v>
      </c>
      <c r="G188" s="14"/>
    </row>
    <row r="189" spans="1:7">
      <c r="A189" s="1136" t="s">
        <v>5921</v>
      </c>
      <c r="B189" s="1138" t="s">
        <v>7712</v>
      </c>
      <c r="C189" s="1137" t="s">
        <v>7211</v>
      </c>
      <c r="D189" s="1066">
        <v>30</v>
      </c>
      <c r="E189" s="1099">
        <v>603.72</v>
      </c>
      <c r="F189" s="980">
        <f t="shared" si="14"/>
        <v>603.72</v>
      </c>
      <c r="G189" s="14"/>
    </row>
    <row r="190" spans="1:7">
      <c r="A190" s="1136" t="s">
        <v>5922</v>
      </c>
      <c r="B190" s="1138" t="s">
        <v>7713</v>
      </c>
      <c r="C190" s="1137" t="s">
        <v>7212</v>
      </c>
      <c r="D190" s="1066">
        <v>20</v>
      </c>
      <c r="E190" s="1099">
        <v>756.07</v>
      </c>
      <c r="F190" s="980">
        <f t="shared" si="14"/>
        <v>756.07</v>
      </c>
      <c r="G190" s="14"/>
    </row>
    <row r="191" spans="1:7">
      <c r="A191" s="1136" t="s">
        <v>5923</v>
      </c>
      <c r="B191" s="1138" t="s">
        <v>7714</v>
      </c>
      <c r="C191" s="1137" t="s">
        <v>7213</v>
      </c>
      <c r="D191" s="1066">
        <v>20</v>
      </c>
      <c r="E191" s="1099">
        <v>774.97</v>
      </c>
      <c r="F191" s="980">
        <f t="shared" si="14"/>
        <v>774.97</v>
      </c>
      <c r="G191" s="14"/>
    </row>
    <row r="192" spans="1:7">
      <c r="A192" s="1136" t="s">
        <v>5924</v>
      </c>
      <c r="B192" s="1138" t="s">
        <v>7715</v>
      </c>
      <c r="C192" s="1137" t="s">
        <v>7214</v>
      </c>
      <c r="D192" s="1066">
        <v>20</v>
      </c>
      <c r="E192" s="1099">
        <v>791.03</v>
      </c>
      <c r="F192" s="980">
        <f t="shared" si="14"/>
        <v>791.03</v>
      </c>
      <c r="G192" s="14"/>
    </row>
    <row r="193" spans="1:7">
      <c r="A193" s="1268" t="s">
        <v>5925</v>
      </c>
      <c r="B193" s="1503"/>
      <c r="C193" s="1269"/>
      <c r="D193" s="1269"/>
      <c r="E193" s="1270"/>
      <c r="F193" s="1270"/>
      <c r="G193" s="14"/>
    </row>
    <row r="194" spans="1:7">
      <c r="A194" s="1136" t="s">
        <v>5926</v>
      </c>
      <c r="B194" s="1138" t="s">
        <v>7716</v>
      </c>
      <c r="C194" s="1137" t="s">
        <v>1136</v>
      </c>
      <c r="D194" s="1066">
        <v>180</v>
      </c>
      <c r="E194" s="1099">
        <v>276.26</v>
      </c>
      <c r="F194" s="980">
        <f t="shared" ref="F194:F206" si="15">E194-E194*$C$4/100</f>
        <v>276.26</v>
      </c>
      <c r="G194" s="14"/>
    </row>
    <row r="195" spans="1:7">
      <c r="A195" s="1136" t="s">
        <v>5927</v>
      </c>
      <c r="B195" s="1138" t="s">
        <v>7717</v>
      </c>
      <c r="C195" s="1137" t="s">
        <v>1137</v>
      </c>
      <c r="D195" s="1066">
        <v>150</v>
      </c>
      <c r="E195" s="1099">
        <v>392.72</v>
      </c>
      <c r="F195" s="980">
        <f t="shared" si="15"/>
        <v>392.72</v>
      </c>
      <c r="G195" s="14"/>
    </row>
    <row r="196" spans="1:7">
      <c r="A196" s="1136" t="s">
        <v>5928</v>
      </c>
      <c r="B196" s="1138" t="s">
        <v>7718</v>
      </c>
      <c r="C196" s="1137" t="s">
        <v>1140</v>
      </c>
      <c r="D196" s="1066">
        <v>150</v>
      </c>
      <c r="E196" s="1099">
        <v>332.67</v>
      </c>
      <c r="F196" s="980">
        <f t="shared" si="15"/>
        <v>332.67</v>
      </c>
      <c r="G196" s="14"/>
    </row>
    <row r="197" spans="1:7">
      <c r="A197" s="1136" t="s">
        <v>5929</v>
      </c>
      <c r="B197" s="1138" t="s">
        <v>7719</v>
      </c>
      <c r="C197" s="1137" t="s">
        <v>1138</v>
      </c>
      <c r="D197" s="1066">
        <v>130</v>
      </c>
      <c r="E197" s="1099">
        <v>387.91</v>
      </c>
      <c r="F197" s="980">
        <f t="shared" si="15"/>
        <v>387.91</v>
      </c>
      <c r="G197" s="14"/>
    </row>
    <row r="198" spans="1:7">
      <c r="A198" s="1136" t="s">
        <v>5930</v>
      </c>
      <c r="B198" s="1138" t="s">
        <v>7720</v>
      </c>
      <c r="C198" s="1137" t="s">
        <v>5780</v>
      </c>
      <c r="D198" s="1066">
        <v>130</v>
      </c>
      <c r="E198" s="1099">
        <v>327.8</v>
      </c>
      <c r="F198" s="980">
        <f t="shared" si="15"/>
        <v>327.8</v>
      </c>
      <c r="G198" s="14"/>
    </row>
    <row r="199" spans="1:7">
      <c r="A199" s="1136" t="s">
        <v>5931</v>
      </c>
      <c r="B199" s="1138" t="s">
        <v>7721</v>
      </c>
      <c r="C199" s="1137" t="s">
        <v>1139</v>
      </c>
      <c r="D199" s="1066">
        <v>120</v>
      </c>
      <c r="E199" s="1099">
        <v>418.17</v>
      </c>
      <c r="F199" s="980">
        <f t="shared" si="15"/>
        <v>418.17</v>
      </c>
      <c r="G199" s="14"/>
    </row>
    <row r="200" spans="1:7">
      <c r="A200" s="1136" t="s">
        <v>5932</v>
      </c>
      <c r="B200" s="1138" t="s">
        <v>7722</v>
      </c>
      <c r="C200" s="1137" t="s">
        <v>5933</v>
      </c>
      <c r="D200" s="1066">
        <v>100</v>
      </c>
      <c r="E200" s="1099">
        <v>534.58000000000004</v>
      </c>
      <c r="F200" s="980">
        <f t="shared" si="15"/>
        <v>534.58000000000004</v>
      </c>
      <c r="G200" s="14"/>
    </row>
    <row r="201" spans="1:7">
      <c r="A201" s="1136" t="s">
        <v>5934</v>
      </c>
      <c r="B201" s="1138" t="s">
        <v>7723</v>
      </c>
      <c r="C201" s="1137" t="s">
        <v>5783</v>
      </c>
      <c r="D201" s="1066">
        <v>100</v>
      </c>
      <c r="E201" s="1099">
        <v>462.36</v>
      </c>
      <c r="F201" s="980">
        <f t="shared" si="15"/>
        <v>462.36</v>
      </c>
      <c r="G201" s="14"/>
    </row>
    <row r="202" spans="1:7">
      <c r="A202" s="1136" t="s">
        <v>5935</v>
      </c>
      <c r="B202" s="1138" t="s">
        <v>7724</v>
      </c>
      <c r="C202" s="1137" t="s">
        <v>5842</v>
      </c>
      <c r="D202" s="1066">
        <v>70</v>
      </c>
      <c r="E202" s="1099">
        <v>553.76</v>
      </c>
      <c r="F202" s="980">
        <f t="shared" si="15"/>
        <v>553.76</v>
      </c>
      <c r="G202" s="14"/>
    </row>
    <row r="203" spans="1:7">
      <c r="A203" s="1136" t="s">
        <v>5936</v>
      </c>
      <c r="B203" s="1138" t="s">
        <v>7725</v>
      </c>
      <c r="C203" s="1137" t="s">
        <v>5785</v>
      </c>
      <c r="D203" s="1066">
        <v>40</v>
      </c>
      <c r="E203" s="1099">
        <v>867.29</v>
      </c>
      <c r="F203" s="980">
        <f t="shared" si="15"/>
        <v>867.29</v>
      </c>
      <c r="G203" s="14"/>
    </row>
    <row r="204" spans="1:7">
      <c r="A204" s="1136" t="s">
        <v>5937</v>
      </c>
      <c r="B204" s="1138" t="s">
        <v>7726</v>
      </c>
      <c r="C204" s="1137" t="s">
        <v>5847</v>
      </c>
      <c r="D204" s="1066">
        <v>40</v>
      </c>
      <c r="E204" s="1099">
        <v>836.15</v>
      </c>
      <c r="F204" s="980">
        <f t="shared" si="15"/>
        <v>836.15</v>
      </c>
      <c r="G204" s="14"/>
    </row>
    <row r="205" spans="1:7">
      <c r="A205" s="1136" t="s">
        <v>5938</v>
      </c>
      <c r="B205" s="1138" t="s">
        <v>7727</v>
      </c>
      <c r="C205" s="1137" t="s">
        <v>5939</v>
      </c>
      <c r="D205" s="1066">
        <v>35</v>
      </c>
      <c r="E205" s="1099">
        <v>919.99</v>
      </c>
      <c r="F205" s="980">
        <f t="shared" si="15"/>
        <v>919.99</v>
      </c>
      <c r="G205" s="14"/>
    </row>
    <row r="206" spans="1:7">
      <c r="A206" s="1136" t="s">
        <v>5940</v>
      </c>
      <c r="B206" s="1138" t="s">
        <v>7728</v>
      </c>
      <c r="C206" s="1137" t="s">
        <v>1780</v>
      </c>
      <c r="D206" s="1066">
        <v>20</v>
      </c>
      <c r="E206" s="1099">
        <v>1403.69</v>
      </c>
      <c r="F206" s="980">
        <f t="shared" si="15"/>
        <v>1403.69</v>
      </c>
      <c r="G206" s="14"/>
    </row>
    <row r="207" spans="1:7">
      <c r="A207" s="1268" t="s">
        <v>5941</v>
      </c>
      <c r="B207" s="1503"/>
      <c r="C207" s="1269"/>
      <c r="D207" s="1269"/>
      <c r="E207" s="1270"/>
      <c r="F207" s="1270"/>
      <c r="G207" s="14"/>
    </row>
    <row r="208" spans="1:7">
      <c r="A208" s="1136" t="s">
        <v>5942</v>
      </c>
      <c r="B208" s="1138" t="s">
        <v>7729</v>
      </c>
      <c r="C208" s="1137" t="s">
        <v>1136</v>
      </c>
      <c r="D208" s="1066">
        <v>180</v>
      </c>
      <c r="E208" s="1099">
        <v>274.22000000000003</v>
      </c>
      <c r="F208" s="980">
        <f t="shared" ref="F208:F218" si="16">E208-E208*$C$4/100</f>
        <v>274.22000000000003</v>
      </c>
      <c r="G208" s="14"/>
    </row>
    <row r="209" spans="1:7">
      <c r="A209" s="1136" t="s">
        <v>5943</v>
      </c>
      <c r="B209" s="1138" t="s">
        <v>7730</v>
      </c>
      <c r="C209" s="1137" t="s">
        <v>1140</v>
      </c>
      <c r="D209" s="1066">
        <v>150</v>
      </c>
      <c r="E209" s="1099">
        <v>321.70999999999998</v>
      </c>
      <c r="F209" s="980">
        <f t="shared" si="16"/>
        <v>321.70999999999998</v>
      </c>
      <c r="G209" s="14"/>
    </row>
    <row r="210" spans="1:7">
      <c r="A210" s="1136" t="s">
        <v>5944</v>
      </c>
      <c r="B210" s="1138" t="s">
        <v>7731</v>
      </c>
      <c r="C210" s="1137" t="s">
        <v>1138</v>
      </c>
      <c r="D210" s="1066">
        <v>130</v>
      </c>
      <c r="E210" s="1099">
        <v>405.48</v>
      </c>
      <c r="F210" s="980">
        <f t="shared" si="16"/>
        <v>405.48</v>
      </c>
      <c r="G210" s="14"/>
    </row>
    <row r="211" spans="1:7">
      <c r="A211" s="1136" t="s">
        <v>5945</v>
      </c>
      <c r="B211" s="1138" t="s">
        <v>7732</v>
      </c>
      <c r="C211" s="1137" t="s">
        <v>5780</v>
      </c>
      <c r="D211" s="1066">
        <v>130</v>
      </c>
      <c r="E211" s="1099">
        <v>289.64</v>
      </c>
      <c r="F211" s="980">
        <f t="shared" si="16"/>
        <v>289.64</v>
      </c>
      <c r="G211" s="14"/>
    </row>
    <row r="212" spans="1:7">
      <c r="A212" s="1136" t="s">
        <v>5946</v>
      </c>
      <c r="B212" s="1138" t="s">
        <v>7733</v>
      </c>
      <c r="C212" s="1137" t="s">
        <v>1139</v>
      </c>
      <c r="D212" s="1066">
        <v>120</v>
      </c>
      <c r="E212" s="1099">
        <v>398.82</v>
      </c>
      <c r="F212" s="980">
        <f t="shared" si="16"/>
        <v>398.82</v>
      </c>
      <c r="G212" s="14"/>
    </row>
    <row r="213" spans="1:7">
      <c r="A213" s="1136" t="s">
        <v>5947</v>
      </c>
      <c r="B213" s="1138" t="s">
        <v>7734</v>
      </c>
      <c r="C213" s="1137" t="s">
        <v>5783</v>
      </c>
      <c r="D213" s="1066">
        <v>100</v>
      </c>
      <c r="E213" s="1099">
        <v>481.1</v>
      </c>
      <c r="F213" s="980">
        <f t="shared" si="16"/>
        <v>481.1</v>
      </c>
      <c r="G213" s="14"/>
    </row>
    <row r="214" spans="1:7">
      <c r="A214" s="1136" t="s">
        <v>5948</v>
      </c>
      <c r="B214" s="1138" t="s">
        <v>7735</v>
      </c>
      <c r="C214" s="1137" t="s">
        <v>5842</v>
      </c>
      <c r="D214" s="1066">
        <v>70</v>
      </c>
      <c r="E214" s="1099">
        <v>690.16</v>
      </c>
      <c r="F214" s="980">
        <f t="shared" si="16"/>
        <v>690.16</v>
      </c>
      <c r="G214" s="14"/>
    </row>
    <row r="215" spans="1:7">
      <c r="A215" s="1136" t="s">
        <v>5949</v>
      </c>
      <c r="B215" s="1138" t="s">
        <v>7736</v>
      </c>
      <c r="C215" s="1137" t="s">
        <v>5785</v>
      </c>
      <c r="D215" s="1066">
        <v>60</v>
      </c>
      <c r="E215" s="1099">
        <v>722.45</v>
      </c>
      <c r="F215" s="980">
        <f t="shared" si="16"/>
        <v>722.45</v>
      </c>
      <c r="G215" s="14"/>
    </row>
    <row r="216" spans="1:7">
      <c r="A216" s="1136" t="s">
        <v>5950</v>
      </c>
      <c r="B216" s="1138" t="s">
        <v>7737</v>
      </c>
      <c r="C216" s="1137" t="s">
        <v>5847</v>
      </c>
      <c r="D216" s="1066">
        <v>40</v>
      </c>
      <c r="E216" s="1099">
        <v>927.39</v>
      </c>
      <c r="F216" s="980">
        <f t="shared" si="16"/>
        <v>927.39</v>
      </c>
      <c r="G216" s="14"/>
    </row>
    <row r="217" spans="1:7">
      <c r="A217" s="1136" t="s">
        <v>5951</v>
      </c>
      <c r="B217" s="1138" t="s">
        <v>7738</v>
      </c>
      <c r="C217" s="1137" t="s">
        <v>5939</v>
      </c>
      <c r="D217" s="1066">
        <v>35</v>
      </c>
      <c r="E217" s="1099">
        <v>973.82</v>
      </c>
      <c r="F217" s="980">
        <f t="shared" si="16"/>
        <v>973.82</v>
      </c>
      <c r="G217" s="14"/>
    </row>
    <row r="218" spans="1:7">
      <c r="A218" s="1136" t="s">
        <v>5952</v>
      </c>
      <c r="B218" s="1138" t="s">
        <v>7739</v>
      </c>
      <c r="C218" s="1137" t="s">
        <v>1780</v>
      </c>
      <c r="D218" s="1066">
        <v>20</v>
      </c>
      <c r="E218" s="1099">
        <v>1461.44</v>
      </c>
      <c r="F218" s="980">
        <f t="shared" si="16"/>
        <v>1461.44</v>
      </c>
      <c r="G218" s="14"/>
    </row>
    <row r="219" spans="1:7" ht="15" customHeight="1">
      <c r="A219" s="1268" t="s">
        <v>5953</v>
      </c>
      <c r="B219" s="1503"/>
      <c r="C219" s="1269"/>
      <c r="D219" s="1269"/>
      <c r="E219" s="1270"/>
      <c r="F219" s="1270"/>
      <c r="G219" s="14"/>
    </row>
    <row r="220" spans="1:7">
      <c r="A220" s="1138" t="s">
        <v>5954</v>
      </c>
      <c r="B220" s="1138" t="s">
        <v>7740</v>
      </c>
      <c r="C220" s="1137" t="s">
        <v>1136</v>
      </c>
      <c r="D220" s="1066">
        <v>180</v>
      </c>
      <c r="E220" s="1099">
        <v>264.58</v>
      </c>
      <c r="F220" s="980">
        <f t="shared" ref="F220:F232" si="17">E220-E220*$C$4/100</f>
        <v>264.58</v>
      </c>
      <c r="G220" s="14"/>
    </row>
    <row r="221" spans="1:7">
      <c r="A221" s="1138" t="s">
        <v>5955</v>
      </c>
      <c r="B221" s="1138" t="s">
        <v>7741</v>
      </c>
      <c r="C221" s="1137" t="s">
        <v>1137</v>
      </c>
      <c r="D221" s="1066">
        <v>150</v>
      </c>
      <c r="E221" s="1099">
        <v>390.97</v>
      </c>
      <c r="F221" s="980">
        <f t="shared" si="17"/>
        <v>390.97</v>
      </c>
      <c r="G221" s="14"/>
    </row>
    <row r="222" spans="1:7">
      <c r="A222" s="1138" t="s">
        <v>5956</v>
      </c>
      <c r="B222" s="1138" t="s">
        <v>7742</v>
      </c>
      <c r="C222" s="1137" t="s">
        <v>1140</v>
      </c>
      <c r="D222" s="1066">
        <v>180</v>
      </c>
      <c r="E222" s="1099">
        <v>310.10000000000002</v>
      </c>
      <c r="F222" s="980">
        <f t="shared" si="17"/>
        <v>310.10000000000002</v>
      </c>
      <c r="G222" s="14"/>
    </row>
    <row r="223" spans="1:7">
      <c r="A223" s="1138" t="s">
        <v>5957</v>
      </c>
      <c r="B223" s="1138" t="s">
        <v>7743</v>
      </c>
      <c r="C223" s="1137" t="s">
        <v>1138</v>
      </c>
      <c r="D223" s="1066">
        <v>150</v>
      </c>
      <c r="E223" s="1099">
        <v>400.3</v>
      </c>
      <c r="F223" s="980">
        <f t="shared" si="17"/>
        <v>400.3</v>
      </c>
      <c r="G223" s="14"/>
    </row>
    <row r="224" spans="1:7">
      <c r="A224" s="1138" t="s">
        <v>5958</v>
      </c>
      <c r="B224" s="1138" t="s">
        <v>7744</v>
      </c>
      <c r="C224" s="1137" t="s">
        <v>5714</v>
      </c>
      <c r="D224" s="1066">
        <v>100</v>
      </c>
      <c r="E224" s="1099">
        <v>623.76</v>
      </c>
      <c r="F224" s="980">
        <f t="shared" si="17"/>
        <v>623.76</v>
      </c>
      <c r="G224" s="14"/>
    </row>
    <row r="225" spans="1:7">
      <c r="A225" s="1138" t="s">
        <v>5959</v>
      </c>
      <c r="B225" s="1138" t="s">
        <v>7745</v>
      </c>
      <c r="C225" s="1137" t="s">
        <v>5780</v>
      </c>
      <c r="D225" s="1066">
        <v>130</v>
      </c>
      <c r="E225" s="1099">
        <v>274.10000000000002</v>
      </c>
      <c r="F225" s="980">
        <f t="shared" si="17"/>
        <v>274.10000000000002</v>
      </c>
      <c r="G225" s="14"/>
    </row>
    <row r="226" spans="1:7">
      <c r="A226" s="1138" t="s">
        <v>5960</v>
      </c>
      <c r="B226" s="1138" t="s">
        <v>7746</v>
      </c>
      <c r="C226" s="1137" t="s">
        <v>1139</v>
      </c>
      <c r="D226" s="1066">
        <v>120</v>
      </c>
      <c r="E226" s="1099">
        <v>378.29</v>
      </c>
      <c r="F226" s="980">
        <f t="shared" si="17"/>
        <v>378.29</v>
      </c>
      <c r="G226" s="14"/>
    </row>
    <row r="227" spans="1:7">
      <c r="A227" s="1138" t="s">
        <v>5961</v>
      </c>
      <c r="B227" s="1138" t="s">
        <v>7747</v>
      </c>
      <c r="C227" s="1137" t="s">
        <v>5933</v>
      </c>
      <c r="D227" s="1066">
        <v>100</v>
      </c>
      <c r="E227" s="1099">
        <v>572.86</v>
      </c>
      <c r="F227" s="980">
        <f t="shared" si="17"/>
        <v>572.86</v>
      </c>
      <c r="G227" s="14"/>
    </row>
    <row r="228" spans="1:7">
      <c r="A228" s="1138" t="s">
        <v>5962</v>
      </c>
      <c r="B228" s="1138" t="s">
        <v>7748</v>
      </c>
      <c r="C228" s="1137" t="s">
        <v>5783</v>
      </c>
      <c r="D228" s="1066">
        <v>100</v>
      </c>
      <c r="E228" s="1099">
        <v>498.25</v>
      </c>
      <c r="F228" s="980">
        <f t="shared" si="17"/>
        <v>498.25</v>
      </c>
      <c r="G228" s="14"/>
    </row>
    <row r="229" spans="1:7">
      <c r="A229" s="1138" t="s">
        <v>5963</v>
      </c>
      <c r="B229" s="1138" t="s">
        <v>7749</v>
      </c>
      <c r="C229" s="1137" t="s">
        <v>5842</v>
      </c>
      <c r="D229" s="1066">
        <v>70</v>
      </c>
      <c r="E229" s="1099">
        <v>659.14</v>
      </c>
      <c r="F229" s="980">
        <f t="shared" si="17"/>
        <v>659.14</v>
      </c>
      <c r="G229" s="14"/>
    </row>
    <row r="230" spans="1:7">
      <c r="A230" s="1138" t="s">
        <v>5964</v>
      </c>
      <c r="B230" s="1138" t="s">
        <v>7750</v>
      </c>
      <c r="C230" s="1137" t="s">
        <v>5847</v>
      </c>
      <c r="D230" s="1066">
        <v>40</v>
      </c>
      <c r="E230" s="1099">
        <v>830.92</v>
      </c>
      <c r="F230" s="980">
        <f t="shared" si="17"/>
        <v>830.92</v>
      </c>
      <c r="G230" s="14"/>
    </row>
    <row r="231" spans="1:7">
      <c r="A231" s="1138" t="s">
        <v>5965</v>
      </c>
      <c r="B231" s="1138" t="s">
        <v>7751</v>
      </c>
      <c r="C231" s="1137" t="s">
        <v>5939</v>
      </c>
      <c r="D231" s="1066">
        <v>35</v>
      </c>
      <c r="E231" s="1099">
        <v>1100.6300000000001</v>
      </c>
      <c r="F231" s="980">
        <f t="shared" si="17"/>
        <v>1100.6300000000001</v>
      </c>
      <c r="G231" s="14"/>
    </row>
    <row r="232" spans="1:7">
      <c r="A232" s="1138" t="s">
        <v>5966</v>
      </c>
      <c r="B232" s="1138" t="s">
        <v>7752</v>
      </c>
      <c r="C232" s="1137" t="s">
        <v>1780</v>
      </c>
      <c r="D232" s="1066">
        <v>20</v>
      </c>
      <c r="E232" s="1099">
        <v>1599.65</v>
      </c>
      <c r="F232" s="980">
        <f t="shared" si="17"/>
        <v>1599.65</v>
      </c>
      <c r="G232" s="14"/>
    </row>
    <row r="233" spans="1:7" ht="15" customHeight="1">
      <c r="A233" s="1268" t="s">
        <v>5967</v>
      </c>
      <c r="B233" s="1503"/>
      <c r="C233" s="1269"/>
      <c r="D233" s="1269"/>
      <c r="E233" s="1270"/>
      <c r="F233" s="1270"/>
      <c r="G233" s="14"/>
    </row>
    <row r="234" spans="1:7">
      <c r="A234" s="1138" t="s">
        <v>5968</v>
      </c>
      <c r="B234" s="1138" t="s">
        <v>7753</v>
      </c>
      <c r="C234" s="1137" t="s">
        <v>1136</v>
      </c>
      <c r="D234" s="1066">
        <v>180</v>
      </c>
      <c r="E234" s="1099">
        <v>299.25</v>
      </c>
      <c r="F234" s="980">
        <f t="shared" ref="F234:F246" si="18">E234-E234*$C$4/100</f>
        <v>299.25</v>
      </c>
      <c r="G234" s="14"/>
    </row>
    <row r="235" spans="1:7">
      <c r="A235" s="1138" t="s">
        <v>5969</v>
      </c>
      <c r="B235" s="1138" t="s">
        <v>7754</v>
      </c>
      <c r="C235" s="1137" t="s">
        <v>1137</v>
      </c>
      <c r="D235" s="1066">
        <v>150</v>
      </c>
      <c r="E235" s="1099">
        <v>390.97</v>
      </c>
      <c r="F235" s="980">
        <f t="shared" si="18"/>
        <v>390.97</v>
      </c>
      <c r="G235" s="14"/>
    </row>
    <row r="236" spans="1:7">
      <c r="A236" s="1138" t="s">
        <v>5970</v>
      </c>
      <c r="B236" s="1138" t="s">
        <v>7755</v>
      </c>
      <c r="C236" s="1137" t="s">
        <v>1140</v>
      </c>
      <c r="D236" s="1066">
        <v>180</v>
      </c>
      <c r="E236" s="1099">
        <v>345.12</v>
      </c>
      <c r="F236" s="980">
        <f t="shared" si="18"/>
        <v>345.12</v>
      </c>
      <c r="G236" s="14"/>
    </row>
    <row r="237" spans="1:7">
      <c r="A237" s="1138" t="s">
        <v>5971</v>
      </c>
      <c r="B237" s="1138" t="s">
        <v>7756</v>
      </c>
      <c r="C237" s="1137" t="s">
        <v>1138</v>
      </c>
      <c r="D237" s="1066">
        <v>150</v>
      </c>
      <c r="E237" s="1099">
        <v>377.76</v>
      </c>
      <c r="F237" s="980">
        <f t="shared" si="18"/>
        <v>377.76</v>
      </c>
      <c r="G237" s="14"/>
    </row>
    <row r="238" spans="1:7">
      <c r="A238" s="1138" t="s">
        <v>5972</v>
      </c>
      <c r="B238" s="1138" t="s">
        <v>7757</v>
      </c>
      <c r="C238" s="1137" t="s">
        <v>5714</v>
      </c>
      <c r="D238" s="1066">
        <v>100</v>
      </c>
      <c r="E238" s="1099">
        <v>529.25</v>
      </c>
      <c r="F238" s="980">
        <f t="shared" si="18"/>
        <v>529.25</v>
      </c>
      <c r="G238" s="14"/>
    </row>
    <row r="239" spans="1:7">
      <c r="A239" s="1138" t="s">
        <v>5973</v>
      </c>
      <c r="B239" s="1138" t="s">
        <v>7758</v>
      </c>
      <c r="C239" s="1137" t="s">
        <v>5780</v>
      </c>
      <c r="D239" s="1066">
        <v>130</v>
      </c>
      <c r="E239" s="1099">
        <v>378.29</v>
      </c>
      <c r="F239" s="980">
        <f t="shared" si="18"/>
        <v>378.29</v>
      </c>
      <c r="G239" s="14"/>
    </row>
    <row r="240" spans="1:7">
      <c r="A240" s="1138" t="s">
        <v>5974</v>
      </c>
      <c r="B240" s="1138" t="s">
        <v>7759</v>
      </c>
      <c r="C240" s="1137" t="s">
        <v>1139</v>
      </c>
      <c r="D240" s="1066">
        <v>120</v>
      </c>
      <c r="E240" s="1099">
        <v>419.17</v>
      </c>
      <c r="F240" s="980">
        <f t="shared" si="18"/>
        <v>419.17</v>
      </c>
      <c r="G240" s="14"/>
    </row>
    <row r="241" spans="1:7">
      <c r="A241" s="1138" t="s">
        <v>5975</v>
      </c>
      <c r="B241" s="1138" t="s">
        <v>7760</v>
      </c>
      <c r="C241" s="1137" t="s">
        <v>5933</v>
      </c>
      <c r="D241" s="1066">
        <v>100</v>
      </c>
      <c r="E241" s="1099">
        <v>411.96</v>
      </c>
      <c r="F241" s="980">
        <f t="shared" si="18"/>
        <v>411.96</v>
      </c>
      <c r="G241" s="14"/>
    </row>
    <row r="242" spans="1:7">
      <c r="A242" s="1138" t="s">
        <v>5976</v>
      </c>
      <c r="B242" s="1138" t="s">
        <v>7761</v>
      </c>
      <c r="C242" s="1137" t="s">
        <v>5783</v>
      </c>
      <c r="D242" s="1066">
        <v>100</v>
      </c>
      <c r="E242" s="1099">
        <v>482.7</v>
      </c>
      <c r="F242" s="980">
        <f t="shared" si="18"/>
        <v>482.7</v>
      </c>
      <c r="G242" s="14"/>
    </row>
    <row r="243" spans="1:7">
      <c r="A243" s="1138" t="s">
        <v>5977</v>
      </c>
      <c r="B243" s="1138" t="s">
        <v>7762</v>
      </c>
      <c r="C243" s="1137" t="s">
        <v>5842</v>
      </c>
      <c r="D243" s="1066">
        <v>70</v>
      </c>
      <c r="E243" s="1099">
        <v>623.38</v>
      </c>
      <c r="F243" s="980">
        <f t="shared" si="18"/>
        <v>623.38</v>
      </c>
      <c r="G243" s="14"/>
    </row>
    <row r="244" spans="1:7">
      <c r="A244" s="1138" t="s">
        <v>5978</v>
      </c>
      <c r="B244" s="1138" t="s">
        <v>7763</v>
      </c>
      <c r="C244" s="1137" t="s">
        <v>5847</v>
      </c>
      <c r="D244" s="1066">
        <v>40</v>
      </c>
      <c r="E244" s="1099">
        <v>862.78</v>
      </c>
      <c r="F244" s="980">
        <f t="shared" si="18"/>
        <v>862.78</v>
      </c>
      <c r="G244" s="14"/>
    </row>
    <row r="245" spans="1:7">
      <c r="A245" s="1138" t="s">
        <v>5979</v>
      </c>
      <c r="B245" s="1138" t="s">
        <v>7764</v>
      </c>
      <c r="C245" s="1137" t="s">
        <v>5939</v>
      </c>
      <c r="D245" s="1066">
        <v>35</v>
      </c>
      <c r="E245" s="1099">
        <v>1360.36</v>
      </c>
      <c r="F245" s="980">
        <f t="shared" si="18"/>
        <v>1360.36</v>
      </c>
      <c r="G245" s="14"/>
    </row>
    <row r="246" spans="1:7">
      <c r="A246" s="1138" t="s">
        <v>5980</v>
      </c>
      <c r="B246" s="1138" t="s">
        <v>7765</v>
      </c>
      <c r="C246" s="1137" t="s">
        <v>1780</v>
      </c>
      <c r="D246" s="1066">
        <v>25</v>
      </c>
      <c r="E246" s="1099">
        <v>1828.93</v>
      </c>
      <c r="F246" s="980">
        <f t="shared" si="18"/>
        <v>1828.93</v>
      </c>
      <c r="G246" s="14"/>
    </row>
    <row r="247" spans="1:7">
      <c r="A247" s="1268" t="s">
        <v>5981</v>
      </c>
      <c r="B247" s="1503"/>
      <c r="C247" s="1269"/>
      <c r="D247" s="1269"/>
      <c r="E247" s="1270"/>
      <c r="F247" s="1270"/>
      <c r="G247" s="14"/>
    </row>
    <row r="248" spans="1:7">
      <c r="A248" s="1138" t="s">
        <v>5982</v>
      </c>
      <c r="B248" s="1138" t="s">
        <v>7766</v>
      </c>
      <c r="C248" s="1137">
        <v>15</v>
      </c>
      <c r="D248" s="1066">
        <v>350</v>
      </c>
      <c r="E248" s="1099">
        <v>160.37</v>
      </c>
      <c r="F248" s="980">
        <f t="shared" ref="F248:F254" si="19">E248-E248*$C$4/100</f>
        <v>160.37</v>
      </c>
      <c r="G248" s="14"/>
    </row>
    <row r="249" spans="1:7">
      <c r="A249" s="1136" t="s">
        <v>5983</v>
      </c>
      <c r="B249" s="1138" t="s">
        <v>7767</v>
      </c>
      <c r="C249" s="1137">
        <v>18</v>
      </c>
      <c r="D249" s="1066">
        <v>300</v>
      </c>
      <c r="E249" s="1099">
        <v>206.78</v>
      </c>
      <c r="F249" s="980">
        <f t="shared" si="19"/>
        <v>206.78</v>
      </c>
      <c r="G249" s="14"/>
    </row>
    <row r="250" spans="1:7">
      <c r="A250" s="1136" t="s">
        <v>5984</v>
      </c>
      <c r="B250" s="1138" t="s">
        <v>7768</v>
      </c>
      <c r="C250" s="1137">
        <v>22</v>
      </c>
      <c r="D250" s="1066">
        <v>200</v>
      </c>
      <c r="E250" s="1099">
        <v>255.28</v>
      </c>
      <c r="F250" s="980">
        <f t="shared" si="19"/>
        <v>255.28</v>
      </c>
      <c r="G250" s="14"/>
    </row>
    <row r="251" spans="1:7">
      <c r="A251" s="1136" t="s">
        <v>5985</v>
      </c>
      <c r="B251" s="1138" t="s">
        <v>7769</v>
      </c>
      <c r="C251" s="1137">
        <v>28</v>
      </c>
      <c r="D251" s="1066">
        <v>150</v>
      </c>
      <c r="E251" s="1099">
        <v>334.2</v>
      </c>
      <c r="F251" s="980">
        <f t="shared" si="19"/>
        <v>334.2</v>
      </c>
      <c r="G251" s="14"/>
    </row>
    <row r="252" spans="1:7">
      <c r="A252" s="1136" t="s">
        <v>5986</v>
      </c>
      <c r="B252" s="1138" t="s">
        <v>7770</v>
      </c>
      <c r="C252" s="1137">
        <v>35</v>
      </c>
      <c r="D252" s="1066">
        <v>50</v>
      </c>
      <c r="E252" s="1099">
        <v>449.19</v>
      </c>
      <c r="F252" s="980">
        <f t="shared" si="19"/>
        <v>449.19</v>
      </c>
      <c r="G252" s="14"/>
    </row>
    <row r="253" spans="1:7">
      <c r="A253" s="1136" t="s">
        <v>5987</v>
      </c>
      <c r="B253" s="1138" t="s">
        <v>7771</v>
      </c>
      <c r="C253" s="1137">
        <v>42</v>
      </c>
      <c r="D253" s="1066">
        <v>50</v>
      </c>
      <c r="E253" s="1099">
        <v>665.22</v>
      </c>
      <c r="F253" s="980">
        <f t="shared" si="19"/>
        <v>665.22</v>
      </c>
      <c r="G253" s="14"/>
    </row>
    <row r="254" spans="1:7">
      <c r="A254" s="1136" t="s">
        <v>5988</v>
      </c>
      <c r="B254" s="1138" t="s">
        <v>7772</v>
      </c>
      <c r="C254" s="1137">
        <v>54</v>
      </c>
      <c r="D254" s="1066">
        <v>25</v>
      </c>
      <c r="E254" s="1099">
        <v>852.47</v>
      </c>
      <c r="F254" s="980">
        <f t="shared" si="19"/>
        <v>852.47</v>
      </c>
      <c r="G254" s="14"/>
    </row>
    <row r="255" spans="1:7" ht="15" customHeight="1">
      <c r="A255" s="1268" t="s">
        <v>5989</v>
      </c>
      <c r="B255" s="1503"/>
      <c r="C255" s="1269"/>
      <c r="D255" s="1269"/>
      <c r="E255" s="1270"/>
      <c r="F255" s="1270"/>
      <c r="G255" s="14"/>
    </row>
    <row r="256" spans="1:7">
      <c r="A256" s="1138" t="s">
        <v>5990</v>
      </c>
      <c r="B256" s="1138" t="s">
        <v>7773</v>
      </c>
      <c r="C256" s="1137" t="s">
        <v>1136</v>
      </c>
      <c r="D256" s="1066">
        <v>200</v>
      </c>
      <c r="E256" s="1099">
        <v>556.17999999999995</v>
      </c>
      <c r="F256" s="980">
        <f t="shared" ref="F256:F267" si="20">E256-E256*$C$4/100</f>
        <v>556.17999999999995</v>
      </c>
      <c r="G256" s="14"/>
    </row>
    <row r="257" spans="1:7">
      <c r="A257" s="1138" t="s">
        <v>5991</v>
      </c>
      <c r="B257" s="1138" t="s">
        <v>7774</v>
      </c>
      <c r="C257" s="1137" t="s">
        <v>1137</v>
      </c>
      <c r="D257" s="1066">
        <v>200</v>
      </c>
      <c r="E257" s="1099">
        <v>583.55999999999995</v>
      </c>
      <c r="F257" s="980">
        <f t="shared" si="20"/>
        <v>583.55999999999995</v>
      </c>
      <c r="G257" s="14"/>
    </row>
    <row r="258" spans="1:7">
      <c r="A258" s="1138" t="s">
        <v>5992</v>
      </c>
      <c r="B258" s="1138" t="s">
        <v>7775</v>
      </c>
      <c r="C258" s="1137" t="s">
        <v>1140</v>
      </c>
      <c r="D258" s="1066">
        <v>200</v>
      </c>
      <c r="E258" s="1099">
        <v>598.15</v>
      </c>
      <c r="F258" s="980">
        <f t="shared" si="20"/>
        <v>598.15</v>
      </c>
      <c r="G258" s="14"/>
    </row>
    <row r="259" spans="1:7">
      <c r="A259" s="1138" t="s">
        <v>5993</v>
      </c>
      <c r="B259" s="1138" t="s">
        <v>7776</v>
      </c>
      <c r="C259" s="1137" t="s">
        <v>1138</v>
      </c>
      <c r="D259" s="1066">
        <v>150</v>
      </c>
      <c r="E259" s="1099">
        <v>553.33000000000004</v>
      </c>
      <c r="F259" s="980">
        <f t="shared" si="20"/>
        <v>553.33000000000004</v>
      </c>
      <c r="G259" s="14"/>
    </row>
    <row r="260" spans="1:7">
      <c r="A260" s="1138" t="s">
        <v>5994</v>
      </c>
      <c r="B260" s="1138" t="s">
        <v>7777</v>
      </c>
      <c r="C260" s="1137" t="s">
        <v>5780</v>
      </c>
      <c r="D260" s="1066">
        <v>150</v>
      </c>
      <c r="E260" s="1099">
        <v>520.75</v>
      </c>
      <c r="F260" s="980">
        <f t="shared" si="20"/>
        <v>520.75</v>
      </c>
      <c r="G260" s="14"/>
    </row>
    <row r="261" spans="1:7">
      <c r="A261" s="1138" t="s">
        <v>5995</v>
      </c>
      <c r="B261" s="1138" t="s">
        <v>7778</v>
      </c>
      <c r="C261" s="1137" t="s">
        <v>1139</v>
      </c>
      <c r="D261" s="1066">
        <v>120</v>
      </c>
      <c r="E261" s="1099">
        <v>553.72</v>
      </c>
      <c r="F261" s="980">
        <f t="shared" si="20"/>
        <v>553.72</v>
      </c>
      <c r="G261" s="14"/>
    </row>
    <row r="262" spans="1:7">
      <c r="A262" s="1138" t="s">
        <v>5996</v>
      </c>
      <c r="B262" s="1138" t="s">
        <v>7779</v>
      </c>
      <c r="C262" s="1137" t="s">
        <v>5783</v>
      </c>
      <c r="D262" s="1066">
        <v>70</v>
      </c>
      <c r="E262" s="1099">
        <v>661.38</v>
      </c>
      <c r="F262" s="980">
        <f t="shared" si="20"/>
        <v>661.38</v>
      </c>
      <c r="G262" s="14"/>
    </row>
    <row r="263" spans="1:7">
      <c r="A263" s="1138" t="s">
        <v>5997</v>
      </c>
      <c r="B263" s="1138" t="s">
        <v>7780</v>
      </c>
      <c r="C263" s="1137" t="s">
        <v>5842</v>
      </c>
      <c r="D263" s="1066">
        <v>70</v>
      </c>
      <c r="E263" s="1099">
        <v>660.28</v>
      </c>
      <c r="F263" s="980">
        <f t="shared" si="20"/>
        <v>660.28</v>
      </c>
      <c r="G263" s="14"/>
    </row>
    <row r="264" spans="1:7">
      <c r="A264" s="1138" t="s">
        <v>5998</v>
      </c>
      <c r="B264" s="1138" t="s">
        <v>7781</v>
      </c>
      <c r="C264" s="1137" t="s">
        <v>5785</v>
      </c>
      <c r="D264" s="1066">
        <v>50</v>
      </c>
      <c r="E264" s="1099">
        <v>994.15</v>
      </c>
      <c r="F264" s="980">
        <f t="shared" si="20"/>
        <v>994.15</v>
      </c>
      <c r="G264" s="14"/>
    </row>
    <row r="265" spans="1:7">
      <c r="A265" s="1138" t="s">
        <v>5999</v>
      </c>
      <c r="B265" s="1138" t="s">
        <v>7782</v>
      </c>
      <c r="C265" s="1137" t="s">
        <v>5847</v>
      </c>
      <c r="D265" s="1066">
        <v>50</v>
      </c>
      <c r="E265" s="1099">
        <v>1117.99</v>
      </c>
      <c r="F265" s="980">
        <f t="shared" si="20"/>
        <v>1117.99</v>
      </c>
      <c r="G265" s="14"/>
    </row>
    <row r="266" spans="1:7">
      <c r="A266" s="1138" t="s">
        <v>6000</v>
      </c>
      <c r="B266" s="1138" t="s">
        <v>7783</v>
      </c>
      <c r="C266" s="1137" t="s">
        <v>5939</v>
      </c>
      <c r="D266" s="1066">
        <v>30</v>
      </c>
      <c r="E266" s="1099">
        <v>1632.3</v>
      </c>
      <c r="F266" s="980">
        <f t="shared" si="20"/>
        <v>1632.3</v>
      </c>
      <c r="G266" s="14"/>
    </row>
    <row r="267" spans="1:7">
      <c r="A267" s="1138" t="s">
        <v>6001</v>
      </c>
      <c r="B267" s="1138" t="s">
        <v>7784</v>
      </c>
      <c r="C267" s="1137" t="s">
        <v>1780</v>
      </c>
      <c r="D267" s="1066">
        <v>20</v>
      </c>
      <c r="E267" s="1099">
        <v>2293.6</v>
      </c>
      <c r="F267" s="980">
        <f t="shared" si="20"/>
        <v>2293.6</v>
      </c>
      <c r="G267" s="14"/>
    </row>
    <row r="268" spans="1:7" ht="15" customHeight="1">
      <c r="A268" s="1268" t="s">
        <v>6002</v>
      </c>
      <c r="B268" s="1503"/>
      <c r="C268" s="1269"/>
      <c r="D268" s="1269"/>
      <c r="E268" s="1270"/>
      <c r="F268" s="1270"/>
      <c r="G268" s="14"/>
    </row>
    <row r="269" spans="1:7">
      <c r="A269" s="1136" t="s">
        <v>6003</v>
      </c>
      <c r="B269" s="1138" t="s">
        <v>7785</v>
      </c>
      <c r="C269" s="1137">
        <v>15</v>
      </c>
      <c r="D269" s="1066">
        <v>3000</v>
      </c>
      <c r="E269" s="1099">
        <v>11.36</v>
      </c>
      <c r="F269" s="980">
        <f t="shared" ref="F269:F275" si="21">E269-E269*$C$4/100</f>
        <v>11.36</v>
      </c>
      <c r="G269" s="14"/>
    </row>
    <row r="270" spans="1:7">
      <c r="A270" s="1136" t="s">
        <v>6004</v>
      </c>
      <c r="B270" s="1138" t="s">
        <v>7786</v>
      </c>
      <c r="C270" s="1137">
        <v>18</v>
      </c>
      <c r="D270" s="1066">
        <v>3000</v>
      </c>
      <c r="E270" s="1099">
        <v>11.36</v>
      </c>
      <c r="F270" s="980">
        <f t="shared" si="21"/>
        <v>11.36</v>
      </c>
      <c r="G270" s="14"/>
    </row>
    <row r="271" spans="1:7">
      <c r="A271" s="1136" t="s">
        <v>6005</v>
      </c>
      <c r="B271" s="1138" t="s">
        <v>7787</v>
      </c>
      <c r="C271" s="1137">
        <v>22</v>
      </c>
      <c r="D271" s="1066">
        <v>1500</v>
      </c>
      <c r="E271" s="1099">
        <v>22.72</v>
      </c>
      <c r="F271" s="980">
        <f t="shared" si="21"/>
        <v>22.72</v>
      </c>
      <c r="G271" s="14"/>
    </row>
    <row r="272" spans="1:7">
      <c r="A272" s="1136" t="s">
        <v>6006</v>
      </c>
      <c r="B272" s="1138" t="s">
        <v>7788</v>
      </c>
      <c r="C272" s="1137">
        <v>28</v>
      </c>
      <c r="D272" s="1066">
        <v>1500</v>
      </c>
      <c r="E272" s="1099">
        <v>25.05</v>
      </c>
      <c r="F272" s="980">
        <f t="shared" si="21"/>
        <v>25.05</v>
      </c>
      <c r="G272" s="14"/>
    </row>
    <row r="273" spans="1:7">
      <c r="A273" s="1136" t="s">
        <v>6007</v>
      </c>
      <c r="B273" s="1138" t="s">
        <v>7789</v>
      </c>
      <c r="C273" s="1137">
        <v>35</v>
      </c>
      <c r="D273" s="1066">
        <v>1000</v>
      </c>
      <c r="E273" s="1099">
        <v>29.68</v>
      </c>
      <c r="F273" s="980">
        <f t="shared" si="21"/>
        <v>29.68</v>
      </c>
      <c r="G273" s="14"/>
    </row>
    <row r="274" spans="1:7">
      <c r="A274" s="1136" t="s">
        <v>6008</v>
      </c>
      <c r="B274" s="1138" t="s">
        <v>7790</v>
      </c>
      <c r="C274" s="1137">
        <v>42</v>
      </c>
      <c r="D274" s="1066">
        <v>500</v>
      </c>
      <c r="E274" s="1099">
        <v>52.4</v>
      </c>
      <c r="F274" s="980">
        <f t="shared" si="21"/>
        <v>52.4</v>
      </c>
      <c r="G274" s="14"/>
    </row>
    <row r="275" spans="1:7">
      <c r="A275" s="1136" t="s">
        <v>6009</v>
      </c>
      <c r="B275" s="1138" t="s">
        <v>7791</v>
      </c>
      <c r="C275" s="1137">
        <v>54</v>
      </c>
      <c r="D275" s="1066">
        <v>500</v>
      </c>
      <c r="E275" s="1099">
        <v>72.760000000000005</v>
      </c>
      <c r="F275" s="980">
        <f t="shared" si="21"/>
        <v>72.760000000000005</v>
      </c>
      <c r="G275" s="14"/>
    </row>
    <row r="276" spans="1:7" ht="15" customHeight="1">
      <c r="A276" s="1268" t="s">
        <v>6010</v>
      </c>
      <c r="B276" s="1503"/>
      <c r="C276" s="1269"/>
      <c r="D276" s="1269"/>
      <c r="E276" s="1270"/>
      <c r="F276" s="1270"/>
      <c r="G276" s="14"/>
    </row>
    <row r="277" spans="1:7">
      <c r="A277" s="1136" t="s">
        <v>6011</v>
      </c>
      <c r="B277" s="1138" t="s">
        <v>7792</v>
      </c>
      <c r="C277" s="1137">
        <v>15</v>
      </c>
      <c r="D277" s="1066">
        <v>3000</v>
      </c>
      <c r="E277" s="1099">
        <v>20.420000000000002</v>
      </c>
      <c r="F277" s="980">
        <f t="shared" ref="F277:F283" si="22">E277-E277*$C$4/100</f>
        <v>20.420000000000002</v>
      </c>
      <c r="G277" s="14"/>
    </row>
    <row r="278" spans="1:7">
      <c r="A278" s="1136" t="s">
        <v>6012</v>
      </c>
      <c r="B278" s="1138" t="s">
        <v>7793</v>
      </c>
      <c r="C278" s="1137">
        <v>18</v>
      </c>
      <c r="D278" s="1066">
        <v>3000</v>
      </c>
      <c r="E278" s="1099">
        <v>22.72</v>
      </c>
      <c r="F278" s="980">
        <f t="shared" si="22"/>
        <v>22.72</v>
      </c>
      <c r="G278" s="14"/>
    </row>
    <row r="279" spans="1:7">
      <c r="A279" s="1136" t="s">
        <v>6013</v>
      </c>
      <c r="B279" s="1138" t="s">
        <v>7794</v>
      </c>
      <c r="C279" s="1137">
        <v>22</v>
      </c>
      <c r="D279" s="1066">
        <v>1500</v>
      </c>
      <c r="E279" s="1099">
        <v>36.409999999999997</v>
      </c>
      <c r="F279" s="980">
        <f t="shared" si="22"/>
        <v>36.409999999999997</v>
      </c>
      <c r="G279" s="14"/>
    </row>
    <row r="280" spans="1:7">
      <c r="A280" s="1136" t="s">
        <v>6014</v>
      </c>
      <c r="B280" s="1138" t="s">
        <v>7795</v>
      </c>
      <c r="C280" s="1137">
        <v>28</v>
      </c>
      <c r="D280" s="1066">
        <v>1500</v>
      </c>
      <c r="E280" s="1099">
        <v>45.44</v>
      </c>
      <c r="F280" s="980">
        <f t="shared" si="22"/>
        <v>45.44</v>
      </c>
      <c r="G280" s="14"/>
    </row>
    <row r="281" spans="1:7">
      <c r="A281" s="1136" t="s">
        <v>6015</v>
      </c>
      <c r="B281" s="1138" t="s">
        <v>7796</v>
      </c>
      <c r="C281" s="1137">
        <v>35</v>
      </c>
      <c r="D281" s="1066">
        <v>1000</v>
      </c>
      <c r="E281" s="1099">
        <v>59.13</v>
      </c>
      <c r="F281" s="980">
        <f t="shared" si="22"/>
        <v>59.13</v>
      </c>
      <c r="G281" s="14"/>
    </row>
    <row r="282" spans="1:7">
      <c r="A282" s="1136" t="s">
        <v>6016</v>
      </c>
      <c r="B282" s="1138" t="s">
        <v>7797</v>
      </c>
      <c r="C282" s="1137">
        <v>42</v>
      </c>
      <c r="D282" s="1066">
        <v>500</v>
      </c>
      <c r="E282" s="1099">
        <v>109.18</v>
      </c>
      <c r="F282" s="980">
        <f t="shared" si="22"/>
        <v>109.18</v>
      </c>
      <c r="G282" s="14"/>
    </row>
    <row r="283" spans="1:7">
      <c r="A283" s="1136" t="s">
        <v>6017</v>
      </c>
      <c r="B283" s="1138" t="s">
        <v>7798</v>
      </c>
      <c r="C283" s="1137">
        <v>54</v>
      </c>
      <c r="D283" s="1066">
        <v>500</v>
      </c>
      <c r="E283" s="1099">
        <v>138.62</v>
      </c>
      <c r="F283" s="980">
        <f t="shared" si="22"/>
        <v>138.62</v>
      </c>
      <c r="G283" s="14"/>
    </row>
    <row r="284" spans="1:7">
      <c r="E284" s="543"/>
    </row>
    <row r="285" spans="1:7">
      <c r="E285" s="543"/>
    </row>
    <row r="286" spans="1:7">
      <c r="E286" s="543"/>
    </row>
  </sheetData>
  <mergeCells count="6">
    <mergeCell ref="A1:F1"/>
    <mergeCell ref="A7:F7"/>
    <mergeCell ref="A30:F30"/>
    <mergeCell ref="A15:F15"/>
    <mergeCell ref="A4:B4"/>
    <mergeCell ref="A23:F23"/>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H31"/>
  <sheetViews>
    <sheetView zoomScaleNormal="100" workbookViewId="0">
      <selection activeCell="H35" sqref="H35"/>
    </sheetView>
  </sheetViews>
  <sheetFormatPr defaultRowHeight="15"/>
  <cols>
    <col min="1" max="1" width="23.85546875" style="895" customWidth="1"/>
    <col min="2" max="2" width="85.42578125" style="895" customWidth="1"/>
    <col min="3" max="3" width="9.140625" style="895"/>
    <col min="4" max="4" width="12" style="895" customWidth="1"/>
    <col min="5" max="5" width="12.42578125" style="895" customWidth="1"/>
  </cols>
  <sheetData>
    <row r="1" spans="1:8" s="800" customFormat="1" ht="18.75">
      <c r="A1" s="1853" t="s">
        <v>6198</v>
      </c>
      <c r="B1" s="1853"/>
      <c r="C1" s="1853"/>
      <c r="D1" s="1853"/>
      <c r="E1" s="1853"/>
    </row>
    <row r="2" spans="1:8" s="800" customFormat="1">
      <c r="A2" s="157"/>
      <c r="B2" s="157"/>
      <c r="C2" s="551"/>
      <c r="D2" s="895"/>
      <c r="E2" s="895"/>
    </row>
    <row r="3" spans="1:8" s="800" customFormat="1">
      <c r="A3" s="157"/>
      <c r="B3" s="157"/>
      <c r="C3" s="551"/>
      <c r="D3" s="895"/>
      <c r="E3" s="895"/>
    </row>
    <row r="4" spans="1:8" s="800" customFormat="1">
      <c r="A4" s="555" t="s">
        <v>6</v>
      </c>
      <c r="B4" s="373">
        <v>0</v>
      </c>
      <c r="C4" s="551"/>
      <c r="D4" s="895"/>
      <c r="E4" s="895"/>
    </row>
    <row r="5" spans="1:8" s="800" customFormat="1">
      <c r="A5" s="552"/>
      <c r="B5" s="378"/>
      <c r="C5" s="378"/>
      <c r="D5" s="895"/>
      <c r="E5" s="895"/>
    </row>
    <row r="7" spans="1:8" ht="38.25">
      <c r="A7" s="252" t="s">
        <v>15</v>
      </c>
      <c r="B7" s="252" t="s">
        <v>20</v>
      </c>
      <c r="C7" s="252" t="s">
        <v>985</v>
      </c>
      <c r="D7" s="252" t="s">
        <v>10</v>
      </c>
      <c r="E7" s="252" t="s">
        <v>11</v>
      </c>
    </row>
    <row r="8" spans="1:8">
      <c r="A8" s="1863" t="s">
        <v>6231</v>
      </c>
      <c r="B8" s="1864"/>
      <c r="C8" s="1864"/>
      <c r="D8" s="1864"/>
      <c r="E8" s="1865"/>
    </row>
    <row r="9" spans="1:8" ht="30">
      <c r="A9" s="542" t="s">
        <v>6199</v>
      </c>
      <c r="B9" s="297" t="s">
        <v>6200</v>
      </c>
      <c r="C9" s="542">
        <v>1</v>
      </c>
      <c r="D9" s="103">
        <v>122224.1418</v>
      </c>
      <c r="E9" s="103">
        <f>D9-D9*$B$4/100</f>
        <v>122224.1418</v>
      </c>
      <c r="H9" s="14"/>
    </row>
    <row r="10" spans="1:8" s="800" customFormat="1">
      <c r="A10" s="542" t="s">
        <v>6201</v>
      </c>
      <c r="B10" s="297" t="s">
        <v>6202</v>
      </c>
      <c r="C10" s="542">
        <v>1</v>
      </c>
      <c r="D10" s="103">
        <v>87931.038</v>
      </c>
      <c r="E10" s="103">
        <f>D10-D10*$B$4/100</f>
        <v>87931.038</v>
      </c>
      <c r="G10" s="1540"/>
      <c r="H10" s="14"/>
    </row>
    <row r="11" spans="1:8" s="543" customFormat="1">
      <c r="A11" s="542" t="s">
        <v>7176</v>
      </c>
      <c r="B11" s="297" t="s">
        <v>7175</v>
      </c>
      <c r="C11" s="542">
        <v>1</v>
      </c>
      <c r="D11" s="103">
        <v>87931.038</v>
      </c>
      <c r="E11" s="103">
        <f>D11-D11*$B$4/100</f>
        <v>87931.038</v>
      </c>
      <c r="G11" s="1540"/>
      <c r="H11" s="14"/>
    </row>
    <row r="12" spans="1:8" s="800" customFormat="1" ht="15" customHeight="1">
      <c r="A12" s="1866" t="s">
        <v>6232</v>
      </c>
      <c r="B12" s="1867"/>
      <c r="C12" s="1867"/>
      <c r="D12" s="1867"/>
      <c r="E12" s="1868"/>
      <c r="G12" s="1540"/>
      <c r="H12" s="14"/>
    </row>
    <row r="13" spans="1:8" s="800" customFormat="1">
      <c r="A13" s="542" t="s">
        <v>6203</v>
      </c>
      <c r="B13" s="297" t="s">
        <v>6204</v>
      </c>
      <c r="C13" s="542">
        <v>1</v>
      </c>
      <c r="D13" s="103">
        <v>9760.3493999999992</v>
      </c>
      <c r="E13" s="103">
        <f t="shared" ref="E13:E20" si="0">D13-D13*$B$4/100</f>
        <v>9760.3493999999992</v>
      </c>
      <c r="G13" s="1540"/>
      <c r="H13" s="14"/>
    </row>
    <row r="14" spans="1:8" s="800" customFormat="1">
      <c r="A14" s="542" t="s">
        <v>6205</v>
      </c>
      <c r="B14" s="297" t="s">
        <v>6206</v>
      </c>
      <c r="C14" s="542">
        <v>1</v>
      </c>
      <c r="D14" s="103">
        <v>9760.3493999999992</v>
      </c>
      <c r="E14" s="103">
        <f t="shared" si="0"/>
        <v>9760.3493999999992</v>
      </c>
      <c r="G14" s="1540"/>
      <c r="H14" s="14"/>
    </row>
    <row r="15" spans="1:8" s="800" customFormat="1">
      <c r="A15" s="542" t="s">
        <v>6207</v>
      </c>
      <c r="B15" s="297" t="s">
        <v>6208</v>
      </c>
      <c r="C15" s="542">
        <v>1</v>
      </c>
      <c r="D15" s="103">
        <v>9760.3493999999992</v>
      </c>
      <c r="E15" s="103">
        <f t="shared" si="0"/>
        <v>9760.3493999999992</v>
      </c>
      <c r="G15" s="1540"/>
      <c r="H15" s="14"/>
    </row>
    <row r="16" spans="1:8" s="800" customFormat="1">
      <c r="A16" s="542" t="s">
        <v>6209</v>
      </c>
      <c r="B16" s="297" t="s">
        <v>6210</v>
      </c>
      <c r="C16" s="542">
        <v>1</v>
      </c>
      <c r="D16" s="103">
        <v>9760.3493999999992</v>
      </c>
      <c r="E16" s="103">
        <f t="shared" si="0"/>
        <v>9760.3493999999992</v>
      </c>
      <c r="G16" s="1540"/>
      <c r="H16" s="14"/>
    </row>
    <row r="17" spans="1:8" s="800" customFormat="1">
      <c r="A17" s="542" t="s">
        <v>6211</v>
      </c>
      <c r="B17" s="297" t="s">
        <v>6212</v>
      </c>
      <c r="C17" s="542">
        <v>1</v>
      </c>
      <c r="D17" s="103">
        <v>9760.3493999999992</v>
      </c>
      <c r="E17" s="103">
        <f t="shared" si="0"/>
        <v>9760.3493999999992</v>
      </c>
      <c r="G17" s="1540"/>
      <c r="H17" s="14"/>
    </row>
    <row r="18" spans="1:8" s="800" customFormat="1">
      <c r="A18" s="542" t="s">
        <v>6221</v>
      </c>
      <c r="B18" s="297" t="s">
        <v>6222</v>
      </c>
      <c r="C18" s="542">
        <v>1</v>
      </c>
      <c r="D18" s="103">
        <v>16355.169599999999</v>
      </c>
      <c r="E18" s="103">
        <f t="shared" si="0"/>
        <v>16355.169599999999</v>
      </c>
      <c r="G18" s="1540"/>
      <c r="H18" s="14"/>
    </row>
    <row r="19" spans="1:8" s="800" customFormat="1">
      <c r="A19" s="542" t="s">
        <v>6223</v>
      </c>
      <c r="B19" s="297" t="s">
        <v>6224</v>
      </c>
      <c r="C19" s="542">
        <v>1</v>
      </c>
      <c r="D19" s="103">
        <v>16355.169599999999</v>
      </c>
      <c r="E19" s="103">
        <f t="shared" si="0"/>
        <v>16355.169599999999</v>
      </c>
      <c r="G19" s="1540"/>
      <c r="H19" s="14"/>
    </row>
    <row r="20" spans="1:8" s="800" customFormat="1">
      <c r="A20" s="542" t="s">
        <v>6225</v>
      </c>
      <c r="B20" s="297" t="s">
        <v>6226</v>
      </c>
      <c r="C20" s="542">
        <v>1</v>
      </c>
      <c r="D20" s="103">
        <v>8968.9619999999995</v>
      </c>
      <c r="E20" s="103">
        <f t="shared" si="0"/>
        <v>8968.9619999999995</v>
      </c>
      <c r="G20" s="1540"/>
      <c r="H20" s="14"/>
    </row>
    <row r="21" spans="1:8" s="800" customFormat="1" ht="15" customHeight="1">
      <c r="A21" s="1866" t="s">
        <v>6233</v>
      </c>
      <c r="B21" s="1867"/>
      <c r="C21" s="1867"/>
      <c r="D21" s="1867"/>
      <c r="E21" s="1868"/>
      <c r="G21" s="1540"/>
      <c r="H21" s="14"/>
    </row>
    <row r="22" spans="1:8" s="800" customFormat="1">
      <c r="A22" s="542" t="s">
        <v>6213</v>
      </c>
      <c r="B22" s="297" t="s">
        <v>6214</v>
      </c>
      <c r="C22" s="542">
        <v>1</v>
      </c>
      <c r="D22" s="103">
        <v>8863.4531999999999</v>
      </c>
      <c r="E22" s="103">
        <f>D22-D22*$B$4/100</f>
        <v>8863.4531999999999</v>
      </c>
      <c r="G22" s="1540"/>
      <c r="H22" s="14"/>
    </row>
    <row r="23" spans="1:8" s="800" customFormat="1">
      <c r="A23" s="542" t="s">
        <v>6215</v>
      </c>
      <c r="B23" s="297" t="s">
        <v>6216</v>
      </c>
      <c r="C23" s="542">
        <v>1</v>
      </c>
      <c r="D23" s="103">
        <v>8863.4531999999999</v>
      </c>
      <c r="E23" s="103">
        <f>D23-D23*$B$4/100</f>
        <v>8863.4531999999999</v>
      </c>
      <c r="G23" s="1540"/>
      <c r="H23" s="14"/>
    </row>
    <row r="24" spans="1:8" s="800" customFormat="1">
      <c r="A24" s="542" t="s">
        <v>6217</v>
      </c>
      <c r="B24" s="297" t="s">
        <v>6218</v>
      </c>
      <c r="C24" s="542">
        <v>1</v>
      </c>
      <c r="D24" s="103">
        <v>8863.4531999999999</v>
      </c>
      <c r="E24" s="103">
        <f>D24-D24*$B$4/100</f>
        <v>8863.4531999999999</v>
      </c>
      <c r="G24" s="1540"/>
      <c r="H24" s="14"/>
    </row>
    <row r="25" spans="1:8" s="800" customFormat="1">
      <c r="A25" s="542" t="s">
        <v>6219</v>
      </c>
      <c r="B25" s="297" t="s">
        <v>6220</v>
      </c>
      <c r="C25" s="542">
        <v>1</v>
      </c>
      <c r="D25" s="103">
        <v>8863.4531999999999</v>
      </c>
      <c r="E25" s="103">
        <f>D25-D25*$B$4/100</f>
        <v>8863.4531999999999</v>
      </c>
      <c r="G25" s="1540"/>
      <c r="H25" s="14"/>
    </row>
    <row r="26" spans="1:8" s="800" customFormat="1">
      <c r="A26" s="1866" t="s">
        <v>208</v>
      </c>
      <c r="B26" s="1867"/>
      <c r="C26" s="1867"/>
      <c r="D26" s="1867"/>
      <c r="E26" s="1868"/>
      <c r="G26" s="1540"/>
      <c r="H26" s="14"/>
    </row>
    <row r="27" spans="1:8" s="800" customFormat="1">
      <c r="A27" s="542" t="s">
        <v>6227</v>
      </c>
      <c r="B27" s="297" t="s">
        <v>6228</v>
      </c>
      <c r="C27" s="542">
        <v>1</v>
      </c>
      <c r="D27" s="103">
        <v>10375.858200000001</v>
      </c>
      <c r="E27" s="103">
        <f>D27-D27*$B$4/100</f>
        <v>10375.858200000001</v>
      </c>
      <c r="G27" s="1540"/>
      <c r="H27" s="14"/>
    </row>
    <row r="28" spans="1:8" s="800" customFormat="1">
      <c r="A28" s="542" t="s">
        <v>6229</v>
      </c>
      <c r="B28" s="297" t="s">
        <v>6230</v>
      </c>
      <c r="C28" s="542">
        <v>1</v>
      </c>
      <c r="D28" s="103">
        <v>6731.7348000000002</v>
      </c>
      <c r="E28" s="103">
        <f>D28-D28*$B$4/100</f>
        <v>6731.7348000000002</v>
      </c>
      <c r="G28" s="1540"/>
      <c r="H28" s="14"/>
    </row>
    <row r="29" spans="1:8">
      <c r="G29" s="1540"/>
      <c r="H29" s="14"/>
    </row>
    <row r="30" spans="1:8">
      <c r="A30" s="1863" t="s">
        <v>7179</v>
      </c>
      <c r="B30" s="1864"/>
      <c r="C30" s="1864"/>
      <c r="D30" s="1864"/>
      <c r="E30" s="1865"/>
      <c r="G30" s="1540"/>
      <c r="H30" s="14"/>
    </row>
    <row r="31" spans="1:8" s="543" customFormat="1" ht="30">
      <c r="A31" s="542" t="s">
        <v>7178</v>
      </c>
      <c r="B31" s="297" t="s">
        <v>7177</v>
      </c>
      <c r="C31" s="542">
        <v>1</v>
      </c>
      <c r="D31" s="103">
        <v>144382.75440000001</v>
      </c>
      <c r="E31" s="103">
        <f>D31-D31*$B$4/100</f>
        <v>144382.75440000001</v>
      </c>
      <c r="G31" s="1540"/>
      <c r="H31" s="14"/>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52"/>
  <sheetViews>
    <sheetView zoomScale="90" zoomScaleNormal="90" workbookViewId="0">
      <selection activeCell="B67" sqref="B67"/>
    </sheetView>
  </sheetViews>
  <sheetFormatPr defaultColWidth="9.28515625" defaultRowHeight="15"/>
  <cols>
    <col min="1" max="1" width="25.28515625" style="895" customWidth="1"/>
    <col min="2" max="2" width="17.7109375" style="895" customWidth="1"/>
    <col min="3" max="3" width="9.28515625" style="895"/>
    <col min="4" max="4" width="12.42578125" style="895" customWidth="1"/>
    <col min="5" max="7" width="11.42578125" style="895" customWidth="1"/>
    <col min="8" max="8" width="12.28515625" style="895" customWidth="1"/>
    <col min="9" max="9" width="13" style="895" customWidth="1"/>
    <col min="10" max="10" width="12.5703125" style="895" customWidth="1"/>
    <col min="11" max="12" width="9.28515625" style="895"/>
    <col min="13" max="13" width="9.28515625" style="895" customWidth="1"/>
    <col min="14" max="14" width="49.42578125" style="895" customWidth="1"/>
    <col min="15" max="17" width="9.28515625" style="895"/>
    <col min="18" max="18" width="9.28515625" style="895" customWidth="1"/>
    <col min="19" max="16384" width="9.28515625" style="895"/>
  </cols>
  <sheetData>
    <row r="1" spans="1:10">
      <c r="A1" s="1869" t="s">
        <v>449</v>
      </c>
      <c r="B1" s="1870"/>
      <c r="C1" s="1870"/>
      <c r="D1" s="1870"/>
      <c r="E1" s="1870"/>
      <c r="F1" s="1870"/>
      <c r="G1" s="1870"/>
      <c r="H1" s="1870"/>
      <c r="I1" s="1870"/>
      <c r="J1" s="1870"/>
    </row>
    <row r="2" spans="1:10" ht="15.75" customHeight="1">
      <c r="A2" s="1870"/>
      <c r="B2" s="1870"/>
      <c r="C2" s="1870"/>
      <c r="D2" s="1870"/>
      <c r="E2" s="1870"/>
      <c r="F2" s="1870"/>
      <c r="G2" s="1870"/>
      <c r="H2" s="1870"/>
      <c r="I2" s="1870"/>
      <c r="J2" s="1870"/>
    </row>
    <row r="4" spans="1:10" ht="15" customHeight="1">
      <c r="C4" s="100"/>
      <c r="D4" s="100"/>
      <c r="E4" s="100"/>
      <c r="F4" s="100"/>
      <c r="G4" s="100"/>
      <c r="H4" s="1757"/>
      <c r="I4" s="1757"/>
      <c r="J4" s="154"/>
    </row>
    <row r="5" spans="1:10">
      <c r="B5" s="100"/>
      <c r="C5" s="74"/>
      <c r="D5" s="74"/>
      <c r="H5" s="1757"/>
      <c r="I5" s="1757"/>
    </row>
    <row r="6" spans="1:10">
      <c r="A6" s="1207" t="s">
        <v>6</v>
      </c>
      <c r="B6" s="1106">
        <v>40</v>
      </c>
      <c r="C6" s="74"/>
      <c r="D6" s="74"/>
      <c r="H6" s="543"/>
      <c r="I6" s="543"/>
    </row>
    <row r="7" spans="1:10">
      <c r="A7" s="74"/>
      <c r="B7" s="74"/>
      <c r="C7" s="74"/>
      <c r="D7" s="74"/>
      <c r="H7" s="543"/>
      <c r="I7" s="543"/>
    </row>
    <row r="8" spans="1:10" ht="18.75">
      <c r="A8" s="1877" t="s">
        <v>450</v>
      </c>
      <c r="B8" s="1877"/>
      <c r="C8" s="1877"/>
      <c r="D8" s="1877"/>
      <c r="E8" s="1877"/>
      <c r="F8" s="1877"/>
      <c r="G8" s="1877"/>
      <c r="H8" s="1877"/>
      <c r="I8" s="1877"/>
      <c r="J8" s="1877"/>
    </row>
    <row r="9" spans="1:10">
      <c r="A9" s="97"/>
      <c r="B9" s="74"/>
      <c r="C9" s="74"/>
      <c r="D9" s="74"/>
    </row>
    <row r="10" spans="1:10">
      <c r="A10" s="240" t="s">
        <v>966</v>
      </c>
      <c r="B10" s="97"/>
      <c r="C10" s="97"/>
      <c r="D10" s="97"/>
      <c r="E10" s="97"/>
      <c r="F10" s="100"/>
      <c r="G10" s="100"/>
      <c r="H10" s="100"/>
      <c r="I10" s="100"/>
      <c r="J10" s="147"/>
    </row>
    <row r="11" spans="1:10">
      <c r="A11" s="240" t="s">
        <v>451</v>
      </c>
      <c r="B11" s="97"/>
      <c r="C11" s="97"/>
      <c r="D11" s="97"/>
      <c r="E11" s="97"/>
      <c r="F11" s="100"/>
      <c r="G11" s="100"/>
      <c r="H11" s="100"/>
      <c r="I11" s="100"/>
      <c r="J11" s="147"/>
    </row>
    <row r="12" spans="1:10">
      <c r="A12" s="240" t="s">
        <v>962</v>
      </c>
      <c r="B12" s="97"/>
      <c r="C12" s="97"/>
      <c r="D12" s="97"/>
      <c r="E12" s="97"/>
      <c r="F12" s="100"/>
      <c r="G12" s="100"/>
      <c r="H12" s="100"/>
      <c r="I12" s="100"/>
      <c r="J12" s="147"/>
    </row>
    <row r="13" spans="1:10">
      <c r="A13" s="240" t="s">
        <v>963</v>
      </c>
      <c r="B13" s="97"/>
      <c r="C13" s="97"/>
      <c r="D13" s="97"/>
      <c r="E13" s="97"/>
      <c r="F13" s="100"/>
      <c r="G13" s="100"/>
      <c r="H13" s="100"/>
      <c r="I13" s="100"/>
      <c r="J13" s="147"/>
    </row>
    <row r="14" spans="1:10">
      <c r="A14" s="240" t="s">
        <v>964</v>
      </c>
      <c r="B14" s="97"/>
      <c r="C14" s="97"/>
      <c r="D14" s="97"/>
      <c r="E14" s="97"/>
      <c r="F14" s="100"/>
      <c r="G14" s="100"/>
      <c r="H14" s="100"/>
      <c r="I14" s="100"/>
      <c r="J14" s="147"/>
    </row>
    <row r="15" spans="1:10">
      <c r="A15" s="240" t="s">
        <v>965</v>
      </c>
      <c r="B15" s="97"/>
      <c r="C15" s="97"/>
      <c r="D15" s="97"/>
      <c r="E15" s="97"/>
      <c r="F15" s="100"/>
      <c r="G15" s="100"/>
      <c r="H15" s="100"/>
      <c r="I15" s="100"/>
      <c r="J15" s="147"/>
    </row>
    <row r="17" spans="1:12" ht="15" customHeight="1">
      <c r="A17" s="1873" t="s">
        <v>19</v>
      </c>
      <c r="B17" s="1873" t="s">
        <v>23</v>
      </c>
      <c r="C17" s="1873" t="s">
        <v>444</v>
      </c>
      <c r="D17" s="1873" t="s">
        <v>445</v>
      </c>
      <c r="E17" s="1873" t="s">
        <v>446</v>
      </c>
      <c r="F17" s="1873"/>
      <c r="G17" s="1873"/>
      <c r="H17" s="1873" t="s">
        <v>447</v>
      </c>
      <c r="I17" s="1873" t="s">
        <v>6556</v>
      </c>
      <c r="J17" s="1873" t="s">
        <v>6557</v>
      </c>
    </row>
    <row r="18" spans="1:12" ht="30">
      <c r="A18" s="1873"/>
      <c r="B18" s="1873"/>
      <c r="C18" s="1873"/>
      <c r="D18" s="1873"/>
      <c r="E18" s="1141" t="s">
        <v>21</v>
      </c>
      <c r="F18" s="1141" t="s">
        <v>22</v>
      </c>
      <c r="G18" s="1141" t="s">
        <v>448</v>
      </c>
      <c r="H18" s="1873"/>
      <c r="I18" s="1873"/>
      <c r="J18" s="1873"/>
    </row>
    <row r="19" spans="1:12">
      <c r="A19" s="1874"/>
      <c r="B19" s="1126" t="s">
        <v>3644</v>
      </c>
      <c r="C19" s="981">
        <v>4</v>
      </c>
      <c r="D19" s="1875">
        <v>500</v>
      </c>
      <c r="E19" s="1875">
        <v>576</v>
      </c>
      <c r="F19" s="1872">
        <v>80</v>
      </c>
      <c r="G19" s="1872">
        <v>80</v>
      </c>
      <c r="H19" s="1872">
        <v>157</v>
      </c>
      <c r="I19" s="1743">
        <v>3235.1</v>
      </c>
      <c r="J19" s="980">
        <f t="shared" ref="J19:J28" si="0">I19-I19*$B$6/100</f>
        <v>1941.06</v>
      </c>
      <c r="K19" s="222"/>
      <c r="L19" s="14"/>
    </row>
    <row r="20" spans="1:12">
      <c r="A20" s="1874"/>
      <c r="B20" s="1126" t="s">
        <v>3645</v>
      </c>
      <c r="C20" s="1104">
        <v>6</v>
      </c>
      <c r="D20" s="1875"/>
      <c r="E20" s="1875"/>
      <c r="F20" s="1872"/>
      <c r="G20" s="1872"/>
      <c r="H20" s="1872"/>
      <c r="I20" s="1743">
        <v>4852.1000000000004</v>
      </c>
      <c r="J20" s="980">
        <f t="shared" si="0"/>
        <v>2911.26</v>
      </c>
      <c r="K20" s="222"/>
      <c r="L20" s="14"/>
    </row>
    <row r="21" spans="1:12">
      <c r="A21" s="1874"/>
      <c r="B21" s="1126" t="s">
        <v>3646</v>
      </c>
      <c r="C21" s="1104">
        <v>8</v>
      </c>
      <c r="D21" s="1875"/>
      <c r="E21" s="1875"/>
      <c r="F21" s="1872"/>
      <c r="G21" s="1872"/>
      <c r="H21" s="1872"/>
      <c r="I21" s="1743">
        <v>6470.2</v>
      </c>
      <c r="J21" s="980">
        <f t="shared" si="0"/>
        <v>3882.12</v>
      </c>
      <c r="K21" s="222"/>
      <c r="L21" s="14"/>
    </row>
    <row r="22" spans="1:12">
      <c r="A22" s="1874"/>
      <c r="B22" s="1126" t="s">
        <v>3647</v>
      </c>
      <c r="C22" s="1104">
        <v>10</v>
      </c>
      <c r="D22" s="1875"/>
      <c r="E22" s="1875"/>
      <c r="F22" s="1872"/>
      <c r="G22" s="1872"/>
      <c r="H22" s="1872"/>
      <c r="I22" s="1743">
        <v>8088.3</v>
      </c>
      <c r="J22" s="980">
        <f t="shared" si="0"/>
        <v>4852.9799999999996</v>
      </c>
      <c r="K22" s="222"/>
      <c r="L22" s="14"/>
    </row>
    <row r="23" spans="1:12" ht="15.75" thickBot="1">
      <c r="A23" s="1874"/>
      <c r="B23" s="1126" t="s">
        <v>3648</v>
      </c>
      <c r="C23" s="323">
        <v>12</v>
      </c>
      <c r="D23" s="1876"/>
      <c r="E23" s="1876"/>
      <c r="F23" s="1878"/>
      <c r="G23" s="1878"/>
      <c r="H23" s="1878"/>
      <c r="I23" s="1743">
        <v>9705.2999999999993</v>
      </c>
      <c r="J23" s="304">
        <f t="shared" si="0"/>
        <v>5823.1799999999994</v>
      </c>
      <c r="K23" s="222"/>
      <c r="L23" s="14"/>
    </row>
    <row r="24" spans="1:12" ht="15.75" thickTop="1">
      <c r="A24" s="1874"/>
      <c r="B24" s="1126" t="s">
        <v>3649</v>
      </c>
      <c r="C24" s="1115">
        <v>4</v>
      </c>
      <c r="D24" s="1879">
        <v>350</v>
      </c>
      <c r="E24" s="1879">
        <v>428</v>
      </c>
      <c r="F24" s="1871">
        <v>80</v>
      </c>
      <c r="G24" s="1871">
        <v>80</v>
      </c>
      <c r="H24" s="1871">
        <v>116</v>
      </c>
      <c r="I24" s="1743">
        <v>3029.4</v>
      </c>
      <c r="J24" s="1142">
        <f t="shared" si="0"/>
        <v>1817.64</v>
      </c>
      <c r="K24" s="222"/>
      <c r="L24" s="14"/>
    </row>
    <row r="25" spans="1:12">
      <c r="A25" s="1874"/>
      <c r="B25" s="1126" t="s">
        <v>3650</v>
      </c>
      <c r="C25" s="1104">
        <v>6</v>
      </c>
      <c r="D25" s="1875"/>
      <c r="E25" s="1875"/>
      <c r="F25" s="1872"/>
      <c r="G25" s="1872"/>
      <c r="H25" s="1872"/>
      <c r="I25" s="1743">
        <v>4544.1000000000004</v>
      </c>
      <c r="J25" s="980">
        <f t="shared" si="0"/>
        <v>2726.46</v>
      </c>
      <c r="K25" s="222"/>
      <c r="L25" s="14"/>
    </row>
    <row r="26" spans="1:12">
      <c r="A26" s="1874"/>
      <c r="B26" s="1126" t="s">
        <v>3651</v>
      </c>
      <c r="C26" s="1104">
        <v>8</v>
      </c>
      <c r="D26" s="1875"/>
      <c r="E26" s="1875"/>
      <c r="F26" s="1872"/>
      <c r="G26" s="1872"/>
      <c r="H26" s="1872"/>
      <c r="I26" s="1743">
        <v>6057.7</v>
      </c>
      <c r="J26" s="980">
        <f t="shared" si="0"/>
        <v>3634.62</v>
      </c>
      <c r="K26" s="222"/>
      <c r="L26" s="14"/>
    </row>
    <row r="27" spans="1:12">
      <c r="A27" s="1874"/>
      <c r="B27" s="1126" t="s">
        <v>3652</v>
      </c>
      <c r="C27" s="1104">
        <v>10</v>
      </c>
      <c r="D27" s="1875"/>
      <c r="E27" s="1875"/>
      <c r="F27" s="1872"/>
      <c r="G27" s="1872"/>
      <c r="H27" s="1872"/>
      <c r="I27" s="1743">
        <v>7571.3</v>
      </c>
      <c r="J27" s="980">
        <f t="shared" si="0"/>
        <v>4542.7800000000007</v>
      </c>
      <c r="K27" s="222"/>
      <c r="L27" s="14"/>
    </row>
    <row r="28" spans="1:12">
      <c r="A28" s="1874"/>
      <c r="B28" s="1126" t="s">
        <v>3653</v>
      </c>
      <c r="C28" s="1104">
        <v>12</v>
      </c>
      <c r="D28" s="1875"/>
      <c r="E28" s="1875"/>
      <c r="F28" s="1872"/>
      <c r="G28" s="1872"/>
      <c r="H28" s="1872"/>
      <c r="I28" s="1743">
        <v>9087.1</v>
      </c>
      <c r="J28" s="980">
        <f t="shared" si="0"/>
        <v>5452.26</v>
      </c>
      <c r="K28" s="222"/>
      <c r="L28" s="14"/>
    </row>
    <row r="29" spans="1:12">
      <c r="I29" s="543"/>
      <c r="L29" s="14"/>
    </row>
    <row r="30" spans="1:12" ht="18.75">
      <c r="A30" s="1877" t="s">
        <v>453</v>
      </c>
      <c r="B30" s="1877"/>
      <c r="C30" s="1877"/>
      <c r="D30" s="1877"/>
      <c r="E30" s="1877"/>
      <c r="F30" s="1877"/>
      <c r="G30" s="1877"/>
      <c r="H30" s="1877"/>
      <c r="I30" s="1877"/>
      <c r="J30" s="1877"/>
      <c r="L30" s="14"/>
    </row>
    <row r="31" spans="1:12">
      <c r="A31" s="543"/>
      <c r="B31" s="543"/>
      <c r="C31" s="543"/>
      <c r="D31" s="543"/>
      <c r="E31" s="543"/>
      <c r="F31" s="543"/>
      <c r="G31" s="543"/>
      <c r="I31" s="543"/>
      <c r="L31" s="14"/>
    </row>
    <row r="32" spans="1:12">
      <c r="A32" s="240" t="s">
        <v>454</v>
      </c>
      <c r="B32" s="97"/>
      <c r="C32" s="97"/>
      <c r="D32" s="97"/>
      <c r="E32" s="97"/>
      <c r="F32" s="97"/>
      <c r="G32" s="97"/>
      <c r="H32" s="100"/>
      <c r="I32" s="97"/>
      <c r="J32" s="147"/>
      <c r="L32" s="14"/>
    </row>
    <row r="33" spans="1:12">
      <c r="A33" s="240" t="s">
        <v>455</v>
      </c>
      <c r="B33" s="97"/>
      <c r="C33" s="97"/>
      <c r="D33" s="97"/>
      <c r="E33" s="97"/>
      <c r="F33" s="97"/>
      <c r="G33" s="97"/>
      <c r="H33" s="100"/>
      <c r="I33" s="97"/>
      <c r="J33" s="147"/>
      <c r="L33" s="14"/>
    </row>
    <row r="34" spans="1:12">
      <c r="A34" s="240" t="s">
        <v>456</v>
      </c>
      <c r="B34" s="97"/>
      <c r="C34" s="97"/>
      <c r="D34" s="97"/>
      <c r="E34" s="97"/>
      <c r="F34" s="97"/>
      <c r="G34" s="97"/>
      <c r="H34" s="100"/>
      <c r="I34" s="100"/>
      <c r="J34" s="147"/>
      <c r="L34" s="14"/>
    </row>
    <row r="35" spans="1:12">
      <c r="A35" s="240" t="s">
        <v>967</v>
      </c>
      <c r="B35" s="97"/>
      <c r="C35" s="97"/>
      <c r="D35" s="97"/>
      <c r="E35" s="97"/>
      <c r="F35" s="97"/>
      <c r="G35" s="97"/>
      <c r="H35" s="100"/>
      <c r="I35" s="100"/>
      <c r="J35" s="147"/>
      <c r="L35" s="14"/>
    </row>
    <row r="36" spans="1:12">
      <c r="A36" s="240" t="s">
        <v>962</v>
      </c>
      <c r="B36" s="97"/>
      <c r="C36" s="97"/>
      <c r="D36" s="97"/>
      <c r="E36" s="97"/>
      <c r="F36" s="97"/>
      <c r="G36" s="97"/>
      <c r="H36" s="100"/>
      <c r="I36" s="100"/>
      <c r="J36" s="147"/>
      <c r="L36" s="14"/>
    </row>
    <row r="37" spans="1:12">
      <c r="A37" s="240" t="s">
        <v>968</v>
      </c>
      <c r="B37" s="97"/>
      <c r="C37" s="97"/>
      <c r="D37" s="97"/>
      <c r="E37" s="97"/>
      <c r="F37" s="97"/>
      <c r="G37" s="97"/>
      <c r="H37" s="100"/>
      <c r="I37" s="100"/>
      <c r="J37" s="147"/>
      <c r="L37" s="14"/>
    </row>
    <row r="38" spans="1:12">
      <c r="L38" s="14"/>
    </row>
    <row r="39" spans="1:12" ht="15" customHeight="1">
      <c r="A39" s="1873" t="s">
        <v>19</v>
      </c>
      <c r="B39" s="1873" t="s">
        <v>23</v>
      </c>
      <c r="C39" s="1873" t="s">
        <v>444</v>
      </c>
      <c r="D39" s="1873" t="s">
        <v>445</v>
      </c>
      <c r="E39" s="1873" t="s">
        <v>446</v>
      </c>
      <c r="F39" s="1873"/>
      <c r="G39" s="1873"/>
      <c r="H39" s="1873" t="s">
        <v>447</v>
      </c>
      <c r="I39" s="1873" t="s">
        <v>6556</v>
      </c>
      <c r="J39" s="1873" t="s">
        <v>6557</v>
      </c>
      <c r="L39" s="14"/>
    </row>
    <row r="40" spans="1:12" ht="30">
      <c r="A40" s="1873"/>
      <c r="B40" s="1873"/>
      <c r="C40" s="1873"/>
      <c r="D40" s="1873"/>
      <c r="E40" s="1141" t="s">
        <v>21</v>
      </c>
      <c r="F40" s="1141" t="s">
        <v>22</v>
      </c>
      <c r="G40" s="1141" t="s">
        <v>448</v>
      </c>
      <c r="H40" s="1873"/>
      <c r="I40" s="1873"/>
      <c r="J40" s="1873"/>
      <c r="L40" s="14"/>
    </row>
    <row r="41" spans="1:12">
      <c r="A41" s="1874"/>
      <c r="B41" s="1104" t="s">
        <v>3654</v>
      </c>
      <c r="C41" s="981">
        <v>4</v>
      </c>
      <c r="D41" s="1875">
        <v>500</v>
      </c>
      <c r="E41" s="1875">
        <v>568</v>
      </c>
      <c r="F41" s="1872">
        <v>77</v>
      </c>
      <c r="G41" s="1872">
        <v>78</v>
      </c>
      <c r="H41" s="1881">
        <v>133.4</v>
      </c>
      <c r="I41" s="1743">
        <v>2743.4</v>
      </c>
      <c r="J41" s="980">
        <f>I41-I41*$B$6/100</f>
        <v>1646.0400000000002</v>
      </c>
      <c r="L41" s="14"/>
    </row>
    <row r="42" spans="1:12">
      <c r="A42" s="1874"/>
      <c r="B42" s="1104" t="s">
        <v>3655</v>
      </c>
      <c r="C42" s="1104">
        <v>6</v>
      </c>
      <c r="D42" s="1875"/>
      <c r="E42" s="1875"/>
      <c r="F42" s="1872"/>
      <c r="G42" s="1872"/>
      <c r="H42" s="1881"/>
      <c r="I42" s="1743">
        <v>4115.1000000000004</v>
      </c>
      <c r="J42" s="980">
        <f>I42-I42*$B$6/100</f>
        <v>2469.0600000000004</v>
      </c>
      <c r="L42" s="14"/>
    </row>
    <row r="43" spans="1:12">
      <c r="A43" s="1874"/>
      <c r="B43" s="1104" t="s">
        <v>3656</v>
      </c>
      <c r="C43" s="1104">
        <v>8</v>
      </c>
      <c r="D43" s="1875"/>
      <c r="E43" s="1875"/>
      <c r="F43" s="1872"/>
      <c r="G43" s="1872"/>
      <c r="H43" s="1881"/>
      <c r="I43" s="1743">
        <v>5487.9</v>
      </c>
      <c r="J43" s="980">
        <f>I43-I43*$B$6/100</f>
        <v>3292.74</v>
      </c>
      <c r="L43" s="14"/>
    </row>
    <row r="44" spans="1:12">
      <c r="A44" s="1874"/>
      <c r="B44" s="1104" t="s">
        <v>3657</v>
      </c>
      <c r="C44" s="1104">
        <v>10</v>
      </c>
      <c r="D44" s="1875"/>
      <c r="E44" s="1875"/>
      <c r="F44" s="1872"/>
      <c r="G44" s="1872"/>
      <c r="H44" s="1881"/>
      <c r="I44" s="1743">
        <v>6859.6</v>
      </c>
      <c r="J44" s="980">
        <f>I44-I44*$B$6/100</f>
        <v>4115.76</v>
      </c>
      <c r="L44" s="14"/>
    </row>
    <row r="45" spans="1:12">
      <c r="A45" s="1874"/>
      <c r="B45" s="1104" t="s">
        <v>3658</v>
      </c>
      <c r="C45" s="1104">
        <v>12</v>
      </c>
      <c r="D45" s="1875"/>
      <c r="E45" s="1875"/>
      <c r="F45" s="1872"/>
      <c r="G45" s="1872"/>
      <c r="H45" s="1881"/>
      <c r="I45" s="1743">
        <v>8231.2999999999993</v>
      </c>
      <c r="J45" s="980">
        <f>I45-I45*$B$6/100</f>
        <v>4938.7799999999988</v>
      </c>
      <c r="L45" s="14"/>
    </row>
    <row r="46" spans="1:12">
      <c r="A46" s="543"/>
      <c r="B46" s="543"/>
      <c r="C46" s="543"/>
      <c r="D46" s="543"/>
      <c r="E46" s="543"/>
      <c r="F46" s="543"/>
      <c r="G46" s="543"/>
      <c r="H46" s="543"/>
      <c r="I46" s="543"/>
      <c r="J46" s="543"/>
      <c r="L46" s="14"/>
    </row>
    <row r="47" spans="1:12" ht="18.75">
      <c r="A47" s="1877" t="s">
        <v>457</v>
      </c>
      <c r="B47" s="1877"/>
      <c r="C47" s="1877"/>
      <c r="D47" s="1877"/>
      <c r="E47" s="1877"/>
      <c r="F47" s="1877"/>
      <c r="G47" s="1877"/>
      <c r="H47" s="1877"/>
      <c r="I47" s="1877"/>
      <c r="J47" s="1877"/>
      <c r="L47" s="14"/>
    </row>
    <row r="48" spans="1:12">
      <c r="A48" s="543"/>
      <c r="B48" s="543"/>
      <c r="C48" s="543"/>
      <c r="D48" s="543"/>
      <c r="E48" s="543"/>
      <c r="F48" s="543"/>
      <c r="G48" s="543"/>
      <c r="H48" s="543"/>
      <c r="I48" s="543"/>
      <c r="J48" s="543"/>
      <c r="L48" s="14"/>
    </row>
    <row r="49" spans="1:12">
      <c r="A49" s="240" t="s">
        <v>458</v>
      </c>
      <c r="B49" s="97"/>
      <c r="C49" s="97"/>
      <c r="D49" s="97"/>
      <c r="E49" s="97"/>
      <c r="F49" s="97"/>
      <c r="G49" s="97"/>
      <c r="H49" s="97"/>
      <c r="I49" s="97"/>
      <c r="J49" s="116"/>
      <c r="L49" s="14"/>
    </row>
    <row r="50" spans="1:12">
      <c r="A50" s="240" t="s">
        <v>454</v>
      </c>
      <c r="B50" s="97"/>
      <c r="C50" s="97"/>
      <c r="D50" s="97"/>
      <c r="E50" s="97"/>
      <c r="F50" s="97"/>
      <c r="G50" s="97"/>
      <c r="H50" s="97"/>
      <c r="I50" s="97"/>
      <c r="J50" s="116"/>
      <c r="L50" s="14"/>
    </row>
    <row r="51" spans="1:12">
      <c r="A51" s="240" t="s">
        <v>969</v>
      </c>
      <c r="B51" s="97"/>
      <c r="C51" s="97"/>
      <c r="D51" s="97"/>
      <c r="E51" s="97"/>
      <c r="F51" s="97"/>
      <c r="G51" s="97"/>
      <c r="H51" s="97"/>
      <c r="I51" s="97"/>
      <c r="J51" s="116"/>
      <c r="L51" s="14"/>
    </row>
    <row r="52" spans="1:12">
      <c r="A52" s="240" t="s">
        <v>962</v>
      </c>
      <c r="B52" s="97"/>
      <c r="C52" s="97"/>
      <c r="D52" s="97"/>
      <c r="E52" s="97"/>
      <c r="F52" s="97"/>
      <c r="G52" s="97"/>
      <c r="H52" s="97"/>
      <c r="I52" s="97"/>
      <c r="J52" s="116"/>
      <c r="L52" s="14"/>
    </row>
    <row r="53" spans="1:12">
      <c r="A53" s="240" t="s">
        <v>459</v>
      </c>
      <c r="B53" s="97"/>
      <c r="C53" s="97"/>
      <c r="D53" s="97"/>
      <c r="E53" s="97"/>
      <c r="F53" s="97"/>
      <c r="G53" s="97"/>
      <c r="H53" s="97"/>
      <c r="I53" s="97"/>
      <c r="J53" s="116"/>
      <c r="L53" s="14"/>
    </row>
    <row r="54" spans="1:12">
      <c r="A54" s="240" t="s">
        <v>968</v>
      </c>
      <c r="B54" s="97"/>
      <c r="C54" s="97"/>
      <c r="D54" s="97"/>
      <c r="E54" s="97"/>
      <c r="F54" s="97"/>
      <c r="G54" s="97"/>
      <c r="H54" s="97"/>
      <c r="I54" s="97"/>
      <c r="J54" s="116"/>
      <c r="L54" s="14"/>
    </row>
    <row r="55" spans="1:12">
      <c r="L55" s="14"/>
    </row>
    <row r="56" spans="1:12" ht="15" customHeight="1">
      <c r="A56" s="1873" t="s">
        <v>19</v>
      </c>
      <c r="B56" s="1873" t="s">
        <v>23</v>
      </c>
      <c r="C56" s="1873" t="s">
        <v>444</v>
      </c>
      <c r="D56" s="1873" t="s">
        <v>445</v>
      </c>
      <c r="E56" s="1873" t="s">
        <v>446</v>
      </c>
      <c r="F56" s="1873"/>
      <c r="G56" s="1873"/>
      <c r="H56" s="1873" t="s">
        <v>447</v>
      </c>
      <c r="I56" s="1873" t="s">
        <v>6556</v>
      </c>
      <c r="J56" s="1873" t="s">
        <v>6557</v>
      </c>
      <c r="L56" s="14"/>
    </row>
    <row r="57" spans="1:12" ht="30">
      <c r="A57" s="1873"/>
      <c r="B57" s="1873"/>
      <c r="C57" s="1873"/>
      <c r="D57" s="1873"/>
      <c r="E57" s="1141" t="s">
        <v>21</v>
      </c>
      <c r="F57" s="1141" t="s">
        <v>22</v>
      </c>
      <c r="G57" s="1141" t="s">
        <v>448</v>
      </c>
      <c r="H57" s="1873"/>
      <c r="I57" s="1873"/>
      <c r="J57" s="1873"/>
      <c r="L57" s="14"/>
    </row>
    <row r="58" spans="1:12">
      <c r="A58" s="1874"/>
      <c r="B58" s="1126" t="s">
        <v>3659</v>
      </c>
      <c r="C58" s="981">
        <v>4</v>
      </c>
      <c r="D58" s="1875">
        <v>500</v>
      </c>
      <c r="E58" s="1875">
        <v>576</v>
      </c>
      <c r="F58" s="1872">
        <v>78</v>
      </c>
      <c r="G58" s="1872">
        <v>96</v>
      </c>
      <c r="H58" s="1881">
        <v>146.5</v>
      </c>
      <c r="I58" s="1743">
        <v>2770.9</v>
      </c>
      <c r="J58" s="980">
        <f t="shared" ref="J58:J67" si="1">I58-I58*$B$6/100</f>
        <v>1662.5400000000002</v>
      </c>
      <c r="L58" s="14"/>
    </row>
    <row r="59" spans="1:12">
      <c r="A59" s="1874"/>
      <c r="B59" s="1126" t="s">
        <v>3660</v>
      </c>
      <c r="C59" s="1104">
        <v>6</v>
      </c>
      <c r="D59" s="1875"/>
      <c r="E59" s="1875"/>
      <c r="F59" s="1872"/>
      <c r="G59" s="1872"/>
      <c r="H59" s="1881"/>
      <c r="I59" s="1743">
        <v>4156.8999999999996</v>
      </c>
      <c r="J59" s="980">
        <f t="shared" si="1"/>
        <v>2494.1399999999994</v>
      </c>
      <c r="L59" s="14"/>
    </row>
    <row r="60" spans="1:12">
      <c r="A60" s="1874"/>
      <c r="B60" s="1126" t="s">
        <v>3661</v>
      </c>
      <c r="C60" s="1104">
        <v>8</v>
      </c>
      <c r="D60" s="1875"/>
      <c r="E60" s="1875"/>
      <c r="F60" s="1872"/>
      <c r="G60" s="1872"/>
      <c r="H60" s="1881"/>
      <c r="I60" s="1743">
        <v>5541.8</v>
      </c>
      <c r="J60" s="980">
        <f t="shared" si="1"/>
        <v>3325.0800000000004</v>
      </c>
      <c r="L60" s="14"/>
    </row>
    <row r="61" spans="1:12">
      <c r="A61" s="1874"/>
      <c r="B61" s="1126" t="s">
        <v>3662</v>
      </c>
      <c r="C61" s="1104">
        <v>10</v>
      </c>
      <c r="D61" s="1875"/>
      <c r="E61" s="1875"/>
      <c r="F61" s="1872"/>
      <c r="G61" s="1872"/>
      <c r="H61" s="1881"/>
      <c r="I61" s="1743">
        <v>6926.7</v>
      </c>
      <c r="J61" s="980">
        <f t="shared" si="1"/>
        <v>4156.0200000000004</v>
      </c>
      <c r="L61" s="14"/>
    </row>
    <row r="62" spans="1:12">
      <c r="A62" s="1874"/>
      <c r="B62" s="1126" t="s">
        <v>3663</v>
      </c>
      <c r="C62" s="1104">
        <v>12</v>
      </c>
      <c r="D62" s="1875"/>
      <c r="E62" s="1875"/>
      <c r="F62" s="1872"/>
      <c r="G62" s="1872"/>
      <c r="H62" s="1881"/>
      <c r="I62" s="1743">
        <v>8312.7000000000007</v>
      </c>
      <c r="J62" s="980">
        <f t="shared" si="1"/>
        <v>4987.6200000000008</v>
      </c>
      <c r="L62" s="14"/>
    </row>
    <row r="63" spans="1:12">
      <c r="A63" s="1874"/>
      <c r="B63" s="1126" t="s">
        <v>3664</v>
      </c>
      <c r="C63" s="1115">
        <v>6</v>
      </c>
      <c r="D63" s="1879">
        <v>200</v>
      </c>
      <c r="E63" s="1879">
        <v>276</v>
      </c>
      <c r="F63" s="1871">
        <v>80</v>
      </c>
      <c r="G63" s="1871">
        <v>96</v>
      </c>
      <c r="H63" s="1880">
        <v>83.3</v>
      </c>
      <c r="I63" s="1743">
        <v>3973.2</v>
      </c>
      <c r="J63" s="1142">
        <f t="shared" si="1"/>
        <v>2383.92</v>
      </c>
      <c r="L63" s="14"/>
    </row>
    <row r="64" spans="1:12">
      <c r="A64" s="1874"/>
      <c r="B64" s="1126" t="s">
        <v>3665</v>
      </c>
      <c r="C64" s="1104">
        <v>8</v>
      </c>
      <c r="D64" s="1875"/>
      <c r="E64" s="1875"/>
      <c r="F64" s="1872"/>
      <c r="G64" s="1872"/>
      <c r="H64" s="1881"/>
      <c r="I64" s="1743">
        <v>5298.7</v>
      </c>
      <c r="J64" s="980">
        <f t="shared" si="1"/>
        <v>3179.22</v>
      </c>
      <c r="L64" s="14"/>
    </row>
    <row r="65" spans="1:12">
      <c r="A65" s="1874"/>
      <c r="B65" s="1126" t="s">
        <v>3666</v>
      </c>
      <c r="C65" s="1104">
        <v>10</v>
      </c>
      <c r="D65" s="1875"/>
      <c r="E65" s="1875"/>
      <c r="F65" s="1872"/>
      <c r="G65" s="1872"/>
      <c r="H65" s="1881"/>
      <c r="I65" s="1743">
        <v>6623.1</v>
      </c>
      <c r="J65" s="980">
        <f t="shared" si="1"/>
        <v>3973.8600000000006</v>
      </c>
      <c r="L65" s="14"/>
    </row>
    <row r="66" spans="1:12">
      <c r="A66" s="1874"/>
      <c r="B66" s="1126" t="s">
        <v>3667</v>
      </c>
      <c r="C66" s="1104">
        <v>12</v>
      </c>
      <c r="D66" s="1875"/>
      <c r="E66" s="1875"/>
      <c r="F66" s="1872"/>
      <c r="G66" s="1872"/>
      <c r="H66" s="1881"/>
      <c r="I66" s="1743">
        <v>7947.5</v>
      </c>
      <c r="J66" s="980">
        <f t="shared" si="1"/>
        <v>4768.5</v>
      </c>
      <c r="L66" s="14"/>
    </row>
    <row r="67" spans="1:12">
      <c r="A67" s="1874"/>
      <c r="B67" s="1126" t="s">
        <v>3668</v>
      </c>
      <c r="C67" s="1104">
        <v>14</v>
      </c>
      <c r="D67" s="1875"/>
      <c r="E67" s="1875"/>
      <c r="F67" s="1872"/>
      <c r="G67" s="1872"/>
      <c r="H67" s="1881"/>
      <c r="I67" s="1743">
        <v>9270.7999999999993</v>
      </c>
      <c r="J67" s="980">
        <f t="shared" si="1"/>
        <v>5562.48</v>
      </c>
      <c r="L67" s="14"/>
    </row>
    <row r="68" spans="1:12">
      <c r="I68" s="543"/>
      <c r="L68" s="14"/>
    </row>
    <row r="69" spans="1:12" ht="18.75">
      <c r="A69" s="1869" t="s">
        <v>460</v>
      </c>
      <c r="B69" s="1869"/>
      <c r="C69" s="1869"/>
      <c r="D69" s="1869"/>
      <c r="E69" s="1869"/>
      <c r="F69" s="1869"/>
      <c r="G69" s="1869"/>
      <c r="H69" s="1869"/>
      <c r="I69" s="1869"/>
      <c r="J69" s="1869"/>
      <c r="L69" s="14"/>
    </row>
    <row r="70" spans="1:12">
      <c r="A70" s="543"/>
      <c r="B70" s="543"/>
      <c r="C70" s="543"/>
      <c r="D70" s="543"/>
      <c r="E70" s="543"/>
      <c r="F70" s="543"/>
      <c r="G70" s="543"/>
      <c r="H70" s="543"/>
      <c r="I70" s="543"/>
      <c r="J70" s="543"/>
      <c r="L70" s="14"/>
    </row>
    <row r="71" spans="1:12" ht="18.75">
      <c r="A71" s="1877" t="s">
        <v>461</v>
      </c>
      <c r="B71" s="1877"/>
      <c r="C71" s="1877"/>
      <c r="D71" s="1877"/>
      <c r="E71" s="1877"/>
      <c r="F71" s="1877"/>
      <c r="G71" s="1877"/>
      <c r="H71" s="1877"/>
      <c r="I71" s="1877"/>
      <c r="J71" s="1877"/>
      <c r="L71" s="14"/>
    </row>
    <row r="72" spans="1:12">
      <c r="A72" s="543"/>
      <c r="B72" s="543"/>
      <c r="C72" s="543"/>
      <c r="D72" s="543"/>
      <c r="E72" s="543"/>
      <c r="F72" s="543"/>
      <c r="G72" s="543"/>
      <c r="H72" s="543"/>
      <c r="I72" s="543"/>
      <c r="J72" s="543"/>
      <c r="L72" s="14"/>
    </row>
    <row r="73" spans="1:12">
      <c r="A73" s="240" t="s">
        <v>966</v>
      </c>
      <c r="B73" s="97"/>
      <c r="C73" s="97"/>
      <c r="D73" s="97"/>
      <c r="E73" s="97"/>
      <c r="F73" s="97"/>
      <c r="G73" s="97"/>
      <c r="H73" s="97"/>
      <c r="I73" s="97"/>
      <c r="J73" s="116"/>
      <c r="L73" s="14"/>
    </row>
    <row r="74" spans="1:12">
      <c r="A74" s="240" t="s">
        <v>462</v>
      </c>
      <c r="B74" s="97"/>
      <c r="C74" s="97"/>
      <c r="D74" s="97"/>
      <c r="E74" s="97"/>
      <c r="F74" s="97"/>
      <c r="G74" s="97"/>
      <c r="H74" s="97"/>
      <c r="I74" s="97"/>
      <c r="J74" s="116"/>
      <c r="L74" s="14"/>
    </row>
    <row r="75" spans="1:12">
      <c r="A75" s="240" t="s">
        <v>463</v>
      </c>
      <c r="B75" s="97"/>
      <c r="C75" s="97"/>
      <c r="D75" s="97"/>
      <c r="E75" s="97"/>
      <c r="F75" s="97"/>
      <c r="G75" s="97"/>
      <c r="H75" s="97"/>
      <c r="I75" s="97"/>
      <c r="J75" s="116"/>
      <c r="L75" s="14"/>
    </row>
    <row r="76" spans="1:12">
      <c r="A76" s="240" t="s">
        <v>962</v>
      </c>
      <c r="B76" s="97"/>
      <c r="C76" s="97"/>
      <c r="D76" s="97"/>
      <c r="E76" s="97"/>
      <c r="F76" s="97"/>
      <c r="G76" s="97"/>
      <c r="H76" s="97"/>
      <c r="I76" s="97"/>
      <c r="J76" s="116"/>
      <c r="L76" s="14"/>
    </row>
    <row r="77" spans="1:12">
      <c r="A77" s="240" t="s">
        <v>464</v>
      </c>
      <c r="B77" s="97"/>
      <c r="C77" s="97"/>
      <c r="D77" s="97"/>
      <c r="E77" s="97"/>
      <c r="F77" s="97"/>
      <c r="G77" s="97"/>
      <c r="H77" s="97"/>
      <c r="I77" s="97"/>
      <c r="J77" s="116"/>
      <c r="L77" s="14"/>
    </row>
    <row r="78" spans="1:12">
      <c r="A78" s="240" t="s">
        <v>965</v>
      </c>
      <c r="B78" s="97"/>
      <c r="C78" s="97"/>
      <c r="D78" s="97"/>
      <c r="E78" s="97"/>
      <c r="F78" s="97"/>
      <c r="G78" s="97"/>
      <c r="H78" s="97"/>
      <c r="I78" s="97"/>
      <c r="J78" s="116"/>
      <c r="L78" s="14"/>
    </row>
    <row r="79" spans="1:12">
      <c r="L79" s="14"/>
    </row>
    <row r="80" spans="1:12" ht="15" customHeight="1">
      <c r="A80" s="1873" t="s">
        <v>19</v>
      </c>
      <c r="B80" s="1873" t="s">
        <v>23</v>
      </c>
      <c r="C80" s="1873" t="s">
        <v>444</v>
      </c>
      <c r="D80" s="1873" t="s">
        <v>445</v>
      </c>
      <c r="E80" s="1873" t="s">
        <v>446</v>
      </c>
      <c r="F80" s="1873"/>
      <c r="G80" s="1873"/>
      <c r="H80" s="1873" t="s">
        <v>447</v>
      </c>
      <c r="I80" s="1873" t="s">
        <v>6556</v>
      </c>
      <c r="J80" s="1873" t="s">
        <v>6557</v>
      </c>
      <c r="L80" s="14"/>
    </row>
    <row r="81" spans="1:12" ht="30">
      <c r="A81" s="1873"/>
      <c r="B81" s="1873"/>
      <c r="C81" s="1873"/>
      <c r="D81" s="1873"/>
      <c r="E81" s="1141" t="s">
        <v>21</v>
      </c>
      <c r="F81" s="1141" t="s">
        <v>22</v>
      </c>
      <c r="G81" s="1141" t="s">
        <v>448</v>
      </c>
      <c r="H81" s="1873"/>
      <c r="I81" s="1873"/>
      <c r="J81" s="1873"/>
      <c r="L81" s="14"/>
    </row>
    <row r="82" spans="1:12">
      <c r="A82" s="1874"/>
      <c r="B82" s="1126" t="s">
        <v>3669</v>
      </c>
      <c r="C82" s="981">
        <v>4</v>
      </c>
      <c r="D82" s="1875">
        <v>500</v>
      </c>
      <c r="E82" s="1875">
        <v>567</v>
      </c>
      <c r="F82" s="1872">
        <v>80</v>
      </c>
      <c r="G82" s="1872">
        <v>80</v>
      </c>
      <c r="H82" s="1881">
        <v>143.30000000000001</v>
      </c>
      <c r="I82" s="1743">
        <v>3472.7</v>
      </c>
      <c r="J82" s="980">
        <f t="shared" ref="J82:J91" si="2">I82-I82*$B$6/100</f>
        <v>2083.62</v>
      </c>
      <c r="L82" s="14"/>
    </row>
    <row r="83" spans="1:12">
      <c r="A83" s="1874"/>
      <c r="B83" s="1126" t="s">
        <v>3670</v>
      </c>
      <c r="C83" s="1104">
        <v>6</v>
      </c>
      <c r="D83" s="1875"/>
      <c r="E83" s="1875"/>
      <c r="F83" s="1872"/>
      <c r="G83" s="1872"/>
      <c r="H83" s="1881"/>
      <c r="I83" s="1743">
        <v>5210.7</v>
      </c>
      <c r="J83" s="980">
        <f t="shared" si="2"/>
        <v>3126.4199999999996</v>
      </c>
      <c r="L83" s="14"/>
    </row>
    <row r="84" spans="1:12">
      <c r="A84" s="1874"/>
      <c r="B84" s="1126" t="s">
        <v>3671</v>
      </c>
      <c r="C84" s="1104">
        <v>8</v>
      </c>
      <c r="D84" s="1875"/>
      <c r="E84" s="1875"/>
      <c r="F84" s="1872"/>
      <c r="G84" s="1872"/>
      <c r="H84" s="1881"/>
      <c r="I84" s="1743">
        <v>6946.5</v>
      </c>
      <c r="J84" s="980">
        <f t="shared" si="2"/>
        <v>4167.8999999999996</v>
      </c>
      <c r="L84" s="14"/>
    </row>
    <row r="85" spans="1:12">
      <c r="A85" s="1874"/>
      <c r="B85" s="1126" t="s">
        <v>3672</v>
      </c>
      <c r="C85" s="1104">
        <v>10</v>
      </c>
      <c r="D85" s="1875"/>
      <c r="E85" s="1875"/>
      <c r="F85" s="1872"/>
      <c r="G85" s="1872"/>
      <c r="H85" s="1881"/>
      <c r="I85" s="1743">
        <v>8682.2999999999993</v>
      </c>
      <c r="J85" s="980">
        <f t="shared" si="2"/>
        <v>5209.3799999999992</v>
      </c>
      <c r="L85" s="14"/>
    </row>
    <row r="86" spans="1:12">
      <c r="A86" s="1874"/>
      <c r="B86" s="1126" t="s">
        <v>3673</v>
      </c>
      <c r="C86" s="1104">
        <v>12</v>
      </c>
      <c r="D86" s="1875"/>
      <c r="E86" s="1875"/>
      <c r="F86" s="1872"/>
      <c r="G86" s="1872"/>
      <c r="H86" s="1881"/>
      <c r="I86" s="1743">
        <v>10420.299999999999</v>
      </c>
      <c r="J86" s="980">
        <f t="shared" si="2"/>
        <v>6252.1799999999994</v>
      </c>
      <c r="L86" s="14"/>
    </row>
    <row r="87" spans="1:12">
      <c r="A87" s="1874"/>
      <c r="B87" s="1126" t="s">
        <v>3674</v>
      </c>
      <c r="C87" s="981">
        <v>4</v>
      </c>
      <c r="D87" s="1875">
        <v>350</v>
      </c>
      <c r="E87" s="1875">
        <v>418</v>
      </c>
      <c r="F87" s="1872">
        <v>80</v>
      </c>
      <c r="G87" s="1872">
        <v>80</v>
      </c>
      <c r="H87" s="1881">
        <v>119.5</v>
      </c>
      <c r="I87" s="1743">
        <v>3264.8</v>
      </c>
      <c r="J87" s="980">
        <f t="shared" si="2"/>
        <v>1958.88</v>
      </c>
      <c r="L87" s="14"/>
    </row>
    <row r="88" spans="1:12">
      <c r="A88" s="1874"/>
      <c r="B88" s="1126" t="s">
        <v>3675</v>
      </c>
      <c r="C88" s="1104">
        <v>6</v>
      </c>
      <c r="D88" s="1875"/>
      <c r="E88" s="1875"/>
      <c r="F88" s="1872"/>
      <c r="G88" s="1872"/>
      <c r="H88" s="1881"/>
      <c r="I88" s="1743">
        <v>4899.3999999999996</v>
      </c>
      <c r="J88" s="980">
        <f t="shared" si="2"/>
        <v>2939.6399999999994</v>
      </c>
      <c r="L88" s="14"/>
    </row>
    <row r="89" spans="1:12">
      <c r="A89" s="1874"/>
      <c r="B89" s="1126" t="s">
        <v>3676</v>
      </c>
      <c r="C89" s="1104">
        <v>8</v>
      </c>
      <c r="D89" s="1875"/>
      <c r="E89" s="1875"/>
      <c r="F89" s="1872"/>
      <c r="G89" s="1872"/>
      <c r="H89" s="1881"/>
      <c r="I89" s="1743">
        <v>6531.8</v>
      </c>
      <c r="J89" s="980">
        <f t="shared" si="2"/>
        <v>3919.0800000000004</v>
      </c>
      <c r="L89" s="14"/>
    </row>
    <row r="90" spans="1:12">
      <c r="A90" s="1874"/>
      <c r="B90" s="1126" t="s">
        <v>3677</v>
      </c>
      <c r="C90" s="1104">
        <v>10</v>
      </c>
      <c r="D90" s="1875"/>
      <c r="E90" s="1875"/>
      <c r="F90" s="1872"/>
      <c r="G90" s="1872"/>
      <c r="H90" s="1881"/>
      <c r="I90" s="1743">
        <v>8164.2</v>
      </c>
      <c r="J90" s="980">
        <f t="shared" si="2"/>
        <v>4898.5200000000004</v>
      </c>
      <c r="L90" s="14"/>
    </row>
    <row r="91" spans="1:12">
      <c r="A91" s="1874"/>
      <c r="B91" s="1126" t="s">
        <v>3678</v>
      </c>
      <c r="C91" s="1104">
        <v>12</v>
      </c>
      <c r="D91" s="1875"/>
      <c r="E91" s="1875"/>
      <c r="F91" s="1872"/>
      <c r="G91" s="1872"/>
      <c r="H91" s="1881"/>
      <c r="I91" s="1743">
        <v>9796.6</v>
      </c>
      <c r="J91" s="980">
        <f t="shared" si="2"/>
        <v>5877.9600000000009</v>
      </c>
      <c r="L91" s="14"/>
    </row>
    <row r="92" spans="1:12">
      <c r="I92" s="543"/>
      <c r="L92" s="14"/>
    </row>
    <row r="93" spans="1:12" ht="18.75">
      <c r="A93" s="1877" t="s">
        <v>465</v>
      </c>
      <c r="B93" s="1877"/>
      <c r="C93" s="1877"/>
      <c r="D93" s="1877"/>
      <c r="E93" s="1877"/>
      <c r="F93" s="1877"/>
      <c r="G93" s="1877"/>
      <c r="H93" s="1877"/>
      <c r="I93" s="1877"/>
      <c r="J93" s="1877"/>
      <c r="L93" s="14"/>
    </row>
    <row r="94" spans="1:12">
      <c r="A94" s="543"/>
      <c r="B94" s="543"/>
      <c r="C94" s="543"/>
      <c r="D94" s="543"/>
      <c r="E94" s="543"/>
      <c r="F94" s="543"/>
      <c r="G94" s="543"/>
      <c r="H94" s="543"/>
      <c r="I94" s="543"/>
      <c r="J94" s="543"/>
      <c r="L94" s="14"/>
    </row>
    <row r="95" spans="1:12">
      <c r="A95" s="240" t="s">
        <v>466</v>
      </c>
      <c r="B95" s="97"/>
      <c r="C95" s="97"/>
      <c r="D95" s="97"/>
      <c r="E95" s="97"/>
      <c r="F95" s="97"/>
      <c r="G95" s="97"/>
      <c r="H95" s="97"/>
      <c r="I95" s="97"/>
      <c r="J95" s="116"/>
      <c r="L95" s="14"/>
    </row>
    <row r="96" spans="1:12">
      <c r="A96" s="240" t="s">
        <v>455</v>
      </c>
      <c r="B96" s="97"/>
      <c r="C96" s="97"/>
      <c r="D96" s="97"/>
      <c r="E96" s="97"/>
      <c r="F96" s="97"/>
      <c r="G96" s="97"/>
      <c r="H96" s="97"/>
      <c r="I96" s="97"/>
      <c r="J96" s="116"/>
      <c r="L96" s="14"/>
    </row>
    <row r="97" spans="1:12">
      <c r="A97" s="240" t="s">
        <v>962</v>
      </c>
      <c r="B97" s="97"/>
      <c r="C97" s="97"/>
      <c r="D97" s="97"/>
      <c r="E97" s="97"/>
      <c r="F97" s="97"/>
      <c r="G97" s="97"/>
      <c r="H97" s="97"/>
      <c r="I97" s="97"/>
      <c r="J97" s="116"/>
      <c r="L97" s="14"/>
    </row>
    <row r="98" spans="1:12">
      <c r="A98" s="240" t="s">
        <v>456</v>
      </c>
      <c r="B98" s="97"/>
      <c r="C98" s="97"/>
      <c r="D98" s="97"/>
      <c r="E98" s="97"/>
      <c r="F98" s="97"/>
      <c r="G98" s="97"/>
      <c r="H98" s="97"/>
      <c r="I98" s="97"/>
      <c r="J98" s="116"/>
      <c r="L98" s="14"/>
    </row>
    <row r="99" spans="1:12">
      <c r="A99" s="240" t="s">
        <v>1677</v>
      </c>
      <c r="B99" s="97"/>
      <c r="C99" s="97"/>
      <c r="D99" s="97"/>
      <c r="E99" s="97"/>
      <c r="F99" s="97"/>
      <c r="G99" s="97"/>
      <c r="H99" s="97"/>
      <c r="I99" s="97"/>
      <c r="J99" s="116"/>
      <c r="L99" s="14"/>
    </row>
    <row r="100" spans="1:12">
      <c r="A100" s="240" t="s">
        <v>965</v>
      </c>
      <c r="B100" s="97"/>
      <c r="C100" s="97"/>
      <c r="D100" s="97"/>
      <c r="E100" s="97"/>
      <c r="F100" s="97"/>
      <c r="G100" s="97"/>
      <c r="H100" s="97"/>
      <c r="I100" s="97"/>
      <c r="J100" s="116"/>
      <c r="L100" s="14"/>
    </row>
    <row r="101" spans="1:12">
      <c r="A101" s="543"/>
      <c r="B101" s="543"/>
      <c r="C101" s="543"/>
      <c r="D101" s="543"/>
      <c r="E101" s="543"/>
      <c r="F101" s="543"/>
      <c r="G101" s="543"/>
      <c r="H101" s="543"/>
      <c r="I101" s="543"/>
      <c r="J101" s="543"/>
      <c r="L101" s="14"/>
    </row>
    <row r="102" spans="1:12" ht="15" customHeight="1">
      <c r="A102" s="1873" t="s">
        <v>19</v>
      </c>
      <c r="B102" s="1873" t="s">
        <v>23</v>
      </c>
      <c r="C102" s="1873" t="s">
        <v>444</v>
      </c>
      <c r="D102" s="1873" t="s">
        <v>445</v>
      </c>
      <c r="E102" s="1873" t="s">
        <v>446</v>
      </c>
      <c r="F102" s="1873"/>
      <c r="G102" s="1873"/>
      <c r="H102" s="1873" t="s">
        <v>447</v>
      </c>
      <c r="I102" s="1873" t="s">
        <v>6556</v>
      </c>
      <c r="J102" s="1873" t="s">
        <v>6557</v>
      </c>
      <c r="L102" s="14"/>
    </row>
    <row r="103" spans="1:12" ht="30">
      <c r="A103" s="1873"/>
      <c r="B103" s="1873"/>
      <c r="C103" s="1873"/>
      <c r="D103" s="1873"/>
      <c r="E103" s="1141" t="s">
        <v>21</v>
      </c>
      <c r="F103" s="1141" t="s">
        <v>22</v>
      </c>
      <c r="G103" s="1141" t="s">
        <v>448</v>
      </c>
      <c r="H103" s="1873"/>
      <c r="I103" s="1873"/>
      <c r="J103" s="1873"/>
      <c r="L103" s="14"/>
    </row>
    <row r="104" spans="1:12">
      <c r="A104" s="1887"/>
      <c r="B104" s="1126" t="s">
        <v>3679</v>
      </c>
      <c r="C104" s="981">
        <v>4</v>
      </c>
      <c r="D104" s="1875">
        <v>500</v>
      </c>
      <c r="E104" s="1875">
        <v>560</v>
      </c>
      <c r="F104" s="1872">
        <v>77</v>
      </c>
      <c r="G104" s="1872">
        <v>78</v>
      </c>
      <c r="H104" s="1881">
        <v>129.30000000000001</v>
      </c>
      <c r="I104" s="1743">
        <v>2850.1</v>
      </c>
      <c r="J104" s="980">
        <f>I104-I104*$B$6/100</f>
        <v>1710.06</v>
      </c>
      <c r="L104" s="14"/>
    </row>
    <row r="105" spans="1:12">
      <c r="A105" s="1887"/>
      <c r="B105" s="1126" t="s">
        <v>3680</v>
      </c>
      <c r="C105" s="1104">
        <v>6</v>
      </c>
      <c r="D105" s="1875"/>
      <c r="E105" s="1875"/>
      <c r="F105" s="1872"/>
      <c r="G105" s="1872"/>
      <c r="H105" s="1881"/>
      <c r="I105" s="1743">
        <v>4274.6000000000004</v>
      </c>
      <c r="J105" s="980">
        <f>I105-I105*$B$6/100</f>
        <v>2564.7600000000002</v>
      </c>
      <c r="L105" s="14"/>
    </row>
    <row r="106" spans="1:12">
      <c r="A106" s="1887"/>
      <c r="B106" s="1126" t="s">
        <v>3681</v>
      </c>
      <c r="C106" s="1104">
        <v>8</v>
      </c>
      <c r="D106" s="1875"/>
      <c r="E106" s="1875"/>
      <c r="F106" s="1872"/>
      <c r="G106" s="1872"/>
      <c r="H106" s="1881"/>
      <c r="I106" s="1743">
        <v>5698</v>
      </c>
      <c r="J106" s="980">
        <f>I106-I106*$B$6/100</f>
        <v>3418.8</v>
      </c>
      <c r="L106" s="14"/>
    </row>
    <row r="107" spans="1:12">
      <c r="A107" s="1887"/>
      <c r="B107" s="1126" t="s">
        <v>3682</v>
      </c>
      <c r="C107" s="1104">
        <v>10</v>
      </c>
      <c r="D107" s="1875"/>
      <c r="E107" s="1875"/>
      <c r="F107" s="1872"/>
      <c r="G107" s="1872"/>
      <c r="H107" s="1881"/>
      <c r="I107" s="1743">
        <v>7124.7</v>
      </c>
      <c r="J107" s="980">
        <f>I107-I107*$B$6/100</f>
        <v>4274.82</v>
      </c>
      <c r="L107" s="14"/>
    </row>
    <row r="108" spans="1:12">
      <c r="A108" s="1887"/>
      <c r="B108" s="1126" t="s">
        <v>3683</v>
      </c>
      <c r="C108" s="1104">
        <v>12</v>
      </c>
      <c r="D108" s="1875"/>
      <c r="E108" s="1875"/>
      <c r="F108" s="1872"/>
      <c r="G108" s="1872"/>
      <c r="H108" s="1881"/>
      <c r="I108" s="1743">
        <v>8549.2000000000007</v>
      </c>
      <c r="J108" s="980">
        <f>I108-I108*$B$6/100</f>
        <v>5129.5200000000004</v>
      </c>
      <c r="L108" s="14"/>
    </row>
    <row r="109" spans="1:12">
      <c r="A109" s="932"/>
      <c r="B109" s="287"/>
      <c r="C109" s="932"/>
      <c r="D109" s="287"/>
      <c r="E109" s="287"/>
      <c r="F109" s="288"/>
      <c r="G109" s="288"/>
      <c r="H109" s="289"/>
      <c r="I109" s="113"/>
      <c r="J109" s="113"/>
      <c r="L109" s="14"/>
    </row>
    <row r="110" spans="1:12" ht="18.75">
      <c r="A110" s="1877" t="s">
        <v>1678</v>
      </c>
      <c r="B110" s="1877"/>
      <c r="C110" s="1877"/>
      <c r="D110" s="1877"/>
      <c r="E110" s="1877"/>
      <c r="F110" s="1877"/>
      <c r="G110" s="1877"/>
      <c r="H110" s="1877"/>
      <c r="I110" s="1877"/>
      <c r="J110" s="1877"/>
      <c r="L110" s="14"/>
    </row>
    <row r="111" spans="1:12">
      <c r="A111" s="543"/>
      <c r="B111" s="287"/>
      <c r="C111" s="932"/>
      <c r="D111" s="287"/>
      <c r="E111" s="287"/>
      <c r="F111" s="288"/>
      <c r="G111" s="288"/>
      <c r="H111" s="289"/>
      <c r="I111" s="113"/>
      <c r="J111" s="113"/>
      <c r="L111" s="14"/>
    </row>
    <row r="112" spans="1:12">
      <c r="A112" s="240" t="s">
        <v>466</v>
      </c>
      <c r="B112" s="287"/>
      <c r="C112" s="932"/>
      <c r="D112" s="287"/>
      <c r="E112" s="287"/>
      <c r="F112" s="288"/>
      <c r="G112" s="288"/>
      <c r="H112" s="289"/>
      <c r="I112" s="113"/>
      <c r="J112" s="113"/>
      <c r="L112" s="14"/>
    </row>
    <row r="113" spans="1:12">
      <c r="A113" s="240" t="s">
        <v>455</v>
      </c>
      <c r="B113" s="287"/>
      <c r="C113" s="932"/>
      <c r="D113" s="287"/>
      <c r="E113" s="287"/>
      <c r="F113" s="288"/>
      <c r="G113" s="288"/>
      <c r="H113" s="289"/>
      <c r="I113" s="113"/>
      <c r="J113" s="113"/>
      <c r="L113" s="14"/>
    </row>
    <row r="114" spans="1:12">
      <c r="A114" s="240" t="s">
        <v>962</v>
      </c>
      <c r="B114" s="287"/>
      <c r="C114" s="932"/>
      <c r="D114" s="287"/>
      <c r="E114" s="287"/>
      <c r="F114" s="288"/>
      <c r="G114" s="288"/>
      <c r="H114" s="289"/>
      <c r="I114" s="113"/>
      <c r="J114" s="113"/>
      <c r="L114" s="14"/>
    </row>
    <row r="115" spans="1:12">
      <c r="A115" s="240" t="s">
        <v>456</v>
      </c>
      <c r="B115" s="287"/>
      <c r="C115" s="932"/>
      <c r="D115" s="287"/>
      <c r="E115" s="287"/>
      <c r="F115" s="288"/>
      <c r="G115" s="288"/>
      <c r="H115" s="289"/>
      <c r="I115" s="113"/>
      <c r="J115" s="113"/>
      <c r="L115" s="14"/>
    </row>
    <row r="116" spans="1:12">
      <c r="A116" s="240" t="s">
        <v>1677</v>
      </c>
      <c r="B116" s="287"/>
      <c r="C116" s="932"/>
      <c r="D116" s="287"/>
      <c r="E116" s="287"/>
      <c r="F116" s="288"/>
      <c r="G116" s="288"/>
      <c r="H116" s="289"/>
      <c r="I116" s="113"/>
      <c r="J116" s="113"/>
      <c r="L116" s="14"/>
    </row>
    <row r="117" spans="1:12">
      <c r="A117" s="240" t="s">
        <v>965</v>
      </c>
      <c r="B117" s="287"/>
      <c r="C117" s="932"/>
      <c r="D117" s="287"/>
      <c r="E117" s="287"/>
      <c r="F117" s="288"/>
      <c r="G117" s="288"/>
      <c r="H117" s="289"/>
      <c r="I117" s="113"/>
      <c r="J117" s="113"/>
      <c r="L117" s="14"/>
    </row>
    <row r="118" spans="1:12">
      <c r="A118" s="932"/>
      <c r="B118" s="287"/>
      <c r="C118" s="932"/>
      <c r="D118" s="287"/>
      <c r="E118" s="287"/>
      <c r="F118" s="288"/>
      <c r="G118" s="288"/>
      <c r="H118" s="289"/>
      <c r="I118" s="113"/>
      <c r="J118" s="113"/>
      <c r="L118" s="14"/>
    </row>
    <row r="119" spans="1:12">
      <c r="A119" s="543"/>
      <c r="B119" s="543"/>
      <c r="C119" s="543"/>
      <c r="D119" s="543"/>
      <c r="E119" s="543"/>
      <c r="F119" s="543"/>
      <c r="G119" s="543"/>
      <c r="H119" s="543"/>
      <c r="I119" s="543"/>
      <c r="J119" s="543"/>
      <c r="L119" s="14"/>
    </row>
    <row r="120" spans="1:12" ht="15" customHeight="1">
      <c r="A120" s="1873" t="s">
        <v>19</v>
      </c>
      <c r="B120" s="1873" t="s">
        <v>23</v>
      </c>
      <c r="C120" s="1873" t="s">
        <v>444</v>
      </c>
      <c r="D120" s="1873" t="s">
        <v>445</v>
      </c>
      <c r="E120" s="1873" t="s">
        <v>446</v>
      </c>
      <c r="F120" s="1873"/>
      <c r="G120" s="1873"/>
      <c r="H120" s="1873" t="s">
        <v>447</v>
      </c>
      <c r="I120" s="1873" t="s">
        <v>6556</v>
      </c>
      <c r="J120" s="1873" t="s">
        <v>6557</v>
      </c>
      <c r="L120" s="14"/>
    </row>
    <row r="121" spans="1:12" ht="30">
      <c r="A121" s="1873"/>
      <c r="B121" s="1873"/>
      <c r="C121" s="1873"/>
      <c r="D121" s="1873"/>
      <c r="E121" s="1141" t="s">
        <v>21</v>
      </c>
      <c r="F121" s="1141" t="s">
        <v>22</v>
      </c>
      <c r="G121" s="1141" t="s">
        <v>448</v>
      </c>
      <c r="H121" s="1873"/>
      <c r="I121" s="1873"/>
      <c r="J121" s="1873"/>
      <c r="L121" s="14"/>
    </row>
    <row r="122" spans="1:12">
      <c r="A122" s="1874"/>
      <c r="B122" s="1104" t="s">
        <v>3684</v>
      </c>
      <c r="C122" s="981">
        <v>4</v>
      </c>
      <c r="D122" s="1875">
        <v>500</v>
      </c>
      <c r="E122" s="1875">
        <v>576</v>
      </c>
      <c r="F122" s="1872">
        <v>78</v>
      </c>
      <c r="G122" s="1872">
        <v>96</v>
      </c>
      <c r="H122" s="1881">
        <v>141</v>
      </c>
      <c r="I122" s="1743">
        <v>3147.1</v>
      </c>
      <c r="J122" s="980">
        <f t="shared" ref="J122:J131" si="3">I122-I122*$B$6/100</f>
        <v>1888.26</v>
      </c>
      <c r="L122" s="14"/>
    </row>
    <row r="123" spans="1:12">
      <c r="A123" s="1874"/>
      <c r="B123" s="1104" t="s">
        <v>3685</v>
      </c>
      <c r="C123" s="1104">
        <v>6</v>
      </c>
      <c r="D123" s="1875"/>
      <c r="E123" s="1875"/>
      <c r="F123" s="1872"/>
      <c r="G123" s="1872"/>
      <c r="H123" s="1881"/>
      <c r="I123" s="1743">
        <v>4721.2</v>
      </c>
      <c r="J123" s="980">
        <f t="shared" si="3"/>
        <v>2832.72</v>
      </c>
      <c r="L123" s="14"/>
    </row>
    <row r="124" spans="1:12">
      <c r="A124" s="1874"/>
      <c r="B124" s="1104" t="s">
        <v>3686</v>
      </c>
      <c r="C124" s="1104">
        <v>8</v>
      </c>
      <c r="D124" s="1875"/>
      <c r="E124" s="1875"/>
      <c r="F124" s="1872"/>
      <c r="G124" s="1872"/>
      <c r="H124" s="1881"/>
      <c r="I124" s="1743">
        <v>6294.2</v>
      </c>
      <c r="J124" s="980">
        <f t="shared" si="3"/>
        <v>3776.52</v>
      </c>
      <c r="L124" s="14"/>
    </row>
    <row r="125" spans="1:12">
      <c r="A125" s="1874"/>
      <c r="B125" s="1104" t="s">
        <v>3687</v>
      </c>
      <c r="C125" s="1104">
        <v>10</v>
      </c>
      <c r="D125" s="1875"/>
      <c r="E125" s="1875"/>
      <c r="F125" s="1872"/>
      <c r="G125" s="1872"/>
      <c r="H125" s="1881"/>
      <c r="I125" s="1743">
        <v>7868.3</v>
      </c>
      <c r="J125" s="980">
        <f t="shared" si="3"/>
        <v>4720.9799999999996</v>
      </c>
      <c r="L125" s="14"/>
    </row>
    <row r="126" spans="1:12">
      <c r="A126" s="1874"/>
      <c r="B126" s="1104" t="s">
        <v>3688</v>
      </c>
      <c r="C126" s="1104">
        <v>12</v>
      </c>
      <c r="D126" s="1875"/>
      <c r="E126" s="1875"/>
      <c r="F126" s="1872"/>
      <c r="G126" s="1872"/>
      <c r="H126" s="1881"/>
      <c r="I126" s="1743">
        <v>9441.2999999999993</v>
      </c>
      <c r="J126" s="980">
        <f t="shared" si="3"/>
        <v>5664.7799999999988</v>
      </c>
      <c r="L126" s="14"/>
    </row>
    <row r="127" spans="1:12">
      <c r="A127" s="1874"/>
      <c r="B127" s="1104" t="s">
        <v>3689</v>
      </c>
      <c r="C127" s="981">
        <v>6</v>
      </c>
      <c r="D127" s="1875">
        <v>200</v>
      </c>
      <c r="E127" s="1875">
        <v>276</v>
      </c>
      <c r="F127" s="1872">
        <v>80</v>
      </c>
      <c r="G127" s="1872">
        <v>96</v>
      </c>
      <c r="H127" s="1881">
        <v>70</v>
      </c>
      <c r="I127" s="1743">
        <v>4285.6000000000004</v>
      </c>
      <c r="J127" s="980">
        <f t="shared" si="3"/>
        <v>2571.3600000000006</v>
      </c>
      <c r="L127" s="14"/>
    </row>
    <row r="128" spans="1:12">
      <c r="A128" s="1874"/>
      <c r="B128" s="1104" t="s">
        <v>3690</v>
      </c>
      <c r="C128" s="1104">
        <v>8</v>
      </c>
      <c r="D128" s="1875"/>
      <c r="E128" s="1875"/>
      <c r="F128" s="1872"/>
      <c r="G128" s="1872"/>
      <c r="H128" s="1881"/>
      <c r="I128" s="1743">
        <v>5713.4</v>
      </c>
      <c r="J128" s="980">
        <f t="shared" si="3"/>
        <v>3428.0399999999995</v>
      </c>
      <c r="L128" s="14"/>
    </row>
    <row r="129" spans="1:12">
      <c r="A129" s="1874"/>
      <c r="B129" s="1104" t="s">
        <v>3691</v>
      </c>
      <c r="C129" s="981">
        <v>10</v>
      </c>
      <c r="D129" s="1875"/>
      <c r="E129" s="1875"/>
      <c r="F129" s="1872"/>
      <c r="G129" s="1872"/>
      <c r="H129" s="1881"/>
      <c r="I129" s="1743">
        <v>7141.2</v>
      </c>
      <c r="J129" s="980">
        <f t="shared" si="3"/>
        <v>4284.7199999999993</v>
      </c>
      <c r="L129" s="14"/>
    </row>
    <row r="130" spans="1:12">
      <c r="A130" s="1874"/>
      <c r="B130" s="1104" t="s">
        <v>3692</v>
      </c>
      <c r="C130" s="1104">
        <v>12</v>
      </c>
      <c r="D130" s="1875"/>
      <c r="E130" s="1875"/>
      <c r="F130" s="1872"/>
      <c r="G130" s="1872"/>
      <c r="H130" s="1881"/>
      <c r="I130" s="1743">
        <v>8570.1</v>
      </c>
      <c r="J130" s="980">
        <f t="shared" si="3"/>
        <v>5142.0600000000004</v>
      </c>
      <c r="L130" s="14"/>
    </row>
    <row r="131" spans="1:12">
      <c r="A131" s="1874"/>
      <c r="B131" s="1104" t="s">
        <v>3693</v>
      </c>
      <c r="C131" s="981">
        <v>14</v>
      </c>
      <c r="D131" s="1875"/>
      <c r="E131" s="1875"/>
      <c r="F131" s="1872"/>
      <c r="G131" s="1872"/>
      <c r="H131" s="1881"/>
      <c r="I131" s="1743">
        <v>9997.9</v>
      </c>
      <c r="J131" s="980">
        <f t="shared" si="3"/>
        <v>5998.74</v>
      </c>
      <c r="L131" s="14"/>
    </row>
    <row r="132" spans="1:12">
      <c r="A132" s="112"/>
      <c r="B132" s="287"/>
      <c r="C132" s="932"/>
      <c r="D132" s="287"/>
      <c r="E132" s="287"/>
      <c r="F132" s="288"/>
      <c r="G132" s="288"/>
      <c r="H132" s="289"/>
      <c r="I132" s="113"/>
      <c r="J132" s="113"/>
      <c r="L132" s="14"/>
    </row>
    <row r="133" spans="1:12">
      <c r="A133" s="112"/>
      <c r="B133" s="287"/>
      <c r="C133" s="932"/>
      <c r="D133" s="287"/>
      <c r="E133" s="287"/>
      <c r="F133" s="288"/>
      <c r="G133" s="288"/>
      <c r="H133" s="289"/>
      <c r="I133" s="113"/>
      <c r="J133" s="113"/>
      <c r="L133" s="14"/>
    </row>
    <row r="134" spans="1:12" ht="21">
      <c r="A134" s="1886" t="s">
        <v>467</v>
      </c>
      <c r="B134" s="1886"/>
      <c r="C134" s="1886"/>
      <c r="D134" s="1886"/>
      <c r="E134" s="1886"/>
      <c r="F134" s="1886"/>
      <c r="G134" s="1886"/>
      <c r="H134" s="1886"/>
      <c r="I134" s="1886"/>
      <c r="J134" s="1886"/>
      <c r="L134" s="14"/>
    </row>
    <row r="135" spans="1:12">
      <c r="L135" s="14"/>
    </row>
    <row r="136" spans="1:12">
      <c r="A136" s="1105" t="s">
        <v>6</v>
      </c>
      <c r="B136" s="1106"/>
      <c r="C136" s="74"/>
      <c r="D136" s="74"/>
      <c r="L136" s="14"/>
    </row>
    <row r="137" spans="1:12">
      <c r="A137" s="100"/>
      <c r="L137" s="14"/>
    </row>
    <row r="138" spans="1:12">
      <c r="G138" s="543"/>
      <c r="L138" s="14"/>
    </row>
    <row r="139" spans="1:12" ht="45">
      <c r="A139" s="1885" t="s">
        <v>4</v>
      </c>
      <c r="B139" s="1885"/>
      <c r="C139" s="1885"/>
      <c r="D139" s="1885"/>
      <c r="E139" s="1885"/>
      <c r="F139" s="1458" t="s">
        <v>468</v>
      </c>
      <c r="G139" s="1458" t="s">
        <v>5</v>
      </c>
      <c r="H139" s="1458" t="s">
        <v>11</v>
      </c>
    </row>
    <row r="140" spans="1:12">
      <c r="A140" s="1754" t="s">
        <v>469</v>
      </c>
      <c r="B140" s="1755"/>
      <c r="C140" s="1755"/>
      <c r="D140" s="1755"/>
      <c r="E140" s="1756"/>
      <c r="F140" s="1102" t="s">
        <v>77</v>
      </c>
      <c r="G140" s="1647">
        <v>223.2372</v>
      </c>
      <c r="H140" s="980">
        <f t="shared" ref="H140:H149" si="4">G140-G140*$B$136/100</f>
        <v>223.2372</v>
      </c>
    </row>
    <row r="141" spans="1:12">
      <c r="A141" s="1754" t="s">
        <v>470</v>
      </c>
      <c r="B141" s="1755"/>
      <c r="C141" s="1755"/>
      <c r="D141" s="1755"/>
      <c r="E141" s="1756"/>
      <c r="F141" s="1102" t="s">
        <v>77</v>
      </c>
      <c r="G141" s="1647">
        <v>236.232</v>
      </c>
      <c r="H141" s="980">
        <f t="shared" si="4"/>
        <v>236.232</v>
      </c>
      <c r="J141" s="1434"/>
    </row>
    <row r="142" spans="1:12">
      <c r="A142" s="1754" t="s">
        <v>471</v>
      </c>
      <c r="B142" s="1755"/>
      <c r="C142" s="1755"/>
      <c r="D142" s="1755"/>
      <c r="E142" s="1756"/>
      <c r="F142" s="1102" t="s">
        <v>58</v>
      </c>
      <c r="G142" s="1647">
        <v>266.41379999999998</v>
      </c>
      <c r="H142" s="980">
        <f t="shared" si="4"/>
        <v>266.41379999999998</v>
      </c>
      <c r="J142" s="1434"/>
    </row>
    <row r="143" spans="1:12">
      <c r="A143" s="1754" t="s">
        <v>472</v>
      </c>
      <c r="B143" s="1755"/>
      <c r="C143" s="1755"/>
      <c r="D143" s="1755"/>
      <c r="E143" s="1756"/>
      <c r="F143" s="1102" t="s">
        <v>58</v>
      </c>
      <c r="G143" s="1647">
        <v>294.63720000000001</v>
      </c>
      <c r="H143" s="980">
        <f t="shared" si="4"/>
        <v>294.63720000000001</v>
      </c>
      <c r="J143" s="1434"/>
    </row>
    <row r="144" spans="1:12">
      <c r="A144" s="1754" t="s">
        <v>473</v>
      </c>
      <c r="B144" s="1755"/>
      <c r="C144" s="1755"/>
      <c r="D144" s="1755"/>
      <c r="E144" s="1756"/>
      <c r="F144" s="1102" t="s">
        <v>58</v>
      </c>
      <c r="G144" s="1647">
        <v>300.72659999999996</v>
      </c>
      <c r="H144" s="980">
        <f t="shared" si="4"/>
        <v>300.72659999999996</v>
      </c>
      <c r="J144" s="1434"/>
    </row>
    <row r="145" spans="1:10">
      <c r="A145" s="1754" t="s">
        <v>474</v>
      </c>
      <c r="B145" s="1755"/>
      <c r="C145" s="1755"/>
      <c r="D145" s="1755"/>
      <c r="E145" s="1756"/>
      <c r="F145" s="1102" t="s">
        <v>58</v>
      </c>
      <c r="G145" s="1647">
        <v>318.7704</v>
      </c>
      <c r="H145" s="980">
        <f t="shared" si="4"/>
        <v>318.7704</v>
      </c>
      <c r="J145" s="1434"/>
    </row>
    <row r="146" spans="1:10">
      <c r="A146" s="1754" t="s">
        <v>475</v>
      </c>
      <c r="B146" s="1755"/>
      <c r="C146" s="1755"/>
      <c r="D146" s="1755"/>
      <c r="E146" s="1756"/>
      <c r="F146" s="1103">
        <v>10000</v>
      </c>
      <c r="G146" s="1647">
        <v>12.494999999999999</v>
      </c>
      <c r="H146" s="980">
        <f t="shared" si="4"/>
        <v>12.494999999999999</v>
      </c>
      <c r="J146" s="1434"/>
    </row>
    <row r="147" spans="1:10">
      <c r="A147" s="1754" t="s">
        <v>476</v>
      </c>
      <c r="B147" s="1755"/>
      <c r="C147" s="1755"/>
      <c r="D147" s="1755"/>
      <c r="E147" s="1756"/>
      <c r="F147" s="1102" t="s">
        <v>206</v>
      </c>
      <c r="G147" s="1647">
        <v>29.253599999999999</v>
      </c>
      <c r="H147" s="980">
        <f t="shared" si="4"/>
        <v>29.253599999999999</v>
      </c>
      <c r="J147" s="1434"/>
    </row>
    <row r="148" spans="1:10">
      <c r="A148" s="1754" t="s">
        <v>477</v>
      </c>
      <c r="B148" s="1755"/>
      <c r="C148" s="1755"/>
      <c r="D148" s="1755"/>
      <c r="E148" s="1756"/>
      <c r="F148" s="1102" t="s">
        <v>34</v>
      </c>
      <c r="G148" s="1647">
        <v>755.43240000000003</v>
      </c>
      <c r="H148" s="980">
        <f t="shared" si="4"/>
        <v>755.43240000000003</v>
      </c>
      <c r="J148" s="1434"/>
    </row>
    <row r="149" spans="1:10">
      <c r="A149" s="1174" t="s">
        <v>478</v>
      </c>
      <c r="B149" s="1174"/>
      <c r="C149" s="1174"/>
      <c r="D149" s="1174"/>
      <c r="E149" s="1174"/>
      <c r="F149" s="1102" t="s">
        <v>479</v>
      </c>
      <c r="G149" s="1647">
        <v>39.483663157894711</v>
      </c>
      <c r="H149" s="980">
        <f t="shared" si="4"/>
        <v>39.483663157894711</v>
      </c>
      <c r="J149" s="1434"/>
    </row>
    <row r="150" spans="1:10">
      <c r="A150" s="1100"/>
      <c r="B150" s="1100"/>
      <c r="C150" s="1100"/>
      <c r="D150" s="1100"/>
      <c r="E150" s="1100"/>
      <c r="F150" s="1101"/>
      <c r="G150" s="113"/>
      <c r="H150" s="113"/>
      <c r="J150" s="1434"/>
    </row>
    <row r="151" spans="1:10" ht="45">
      <c r="A151" s="1885" t="s">
        <v>4</v>
      </c>
      <c r="B151" s="1885"/>
      <c r="C151" s="1885"/>
      <c r="D151" s="1885"/>
      <c r="E151" s="1885"/>
      <c r="F151" s="1458" t="s">
        <v>468</v>
      </c>
      <c r="G151" s="1458" t="s">
        <v>5</v>
      </c>
      <c r="H151" s="1458" t="s">
        <v>11</v>
      </c>
      <c r="J151" s="1434"/>
    </row>
    <row r="152" spans="1:10">
      <c r="A152" s="1882" t="s">
        <v>1994</v>
      </c>
      <c r="B152" s="1883"/>
      <c r="C152" s="1883"/>
      <c r="D152" s="1883"/>
      <c r="E152" s="1884"/>
      <c r="F152" s="1102" t="s">
        <v>479</v>
      </c>
      <c r="G152" s="1647">
        <v>58.548000000000002</v>
      </c>
      <c r="H152" s="1457">
        <f>G152-G152*$B$136/100</f>
        <v>58.548000000000002</v>
      </c>
      <c r="J152" s="1434"/>
    </row>
  </sheetData>
  <mergeCells count="116">
    <mergeCell ref="F104:F108"/>
    <mergeCell ref="G104:G108"/>
    <mergeCell ref="H104:H108"/>
    <mergeCell ref="H122:H126"/>
    <mergeCell ref="H102:H103"/>
    <mergeCell ref="D63:D6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04:A108"/>
    <mergeCell ref="E82:E86"/>
    <mergeCell ref="H87:H91"/>
    <mergeCell ref="I102:I103"/>
    <mergeCell ref="J102:J103"/>
    <mergeCell ref="I120:I121"/>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J110"/>
    <mergeCell ref="C120:C121"/>
    <mergeCell ref="H82:H86"/>
    <mergeCell ref="F58:F62"/>
    <mergeCell ref="A152:E152"/>
    <mergeCell ref="A139:E139"/>
    <mergeCell ref="A134:J134"/>
    <mergeCell ref="H127:H131"/>
    <mergeCell ref="E127:E131"/>
    <mergeCell ref="F127:F131"/>
    <mergeCell ref="G127:G131"/>
    <mergeCell ref="A41:A45"/>
    <mergeCell ref="G41:G45"/>
    <mergeCell ref="H41:H45"/>
    <mergeCell ref="E120:G120"/>
    <mergeCell ref="H56:H57"/>
    <mergeCell ref="A93:J93"/>
    <mergeCell ref="H120:H121"/>
    <mergeCell ref="E104:E108"/>
    <mergeCell ref="H58:H62"/>
    <mergeCell ref="E63:E67"/>
    <mergeCell ref="F63:F67"/>
    <mergeCell ref="J120:J121"/>
    <mergeCell ref="A56:A57"/>
    <mergeCell ref="B56:B57"/>
    <mergeCell ref="C56:C57"/>
    <mergeCell ref="D56:D57"/>
    <mergeCell ref="D104:D108"/>
    <mergeCell ref="E19:E23"/>
    <mergeCell ref="F19:F23"/>
    <mergeCell ref="G19:G23"/>
    <mergeCell ref="H19:H23"/>
    <mergeCell ref="E24:E28"/>
    <mergeCell ref="H80:H81"/>
    <mergeCell ref="I80:I81"/>
    <mergeCell ref="E41:E45"/>
    <mergeCell ref="F41:F45"/>
    <mergeCell ref="G58:G62"/>
    <mergeCell ref="E56:G56"/>
    <mergeCell ref="E80:G80"/>
    <mergeCell ref="A47:J47"/>
    <mergeCell ref="A71:J71"/>
    <mergeCell ref="J80:J81"/>
    <mergeCell ref="I56:I57"/>
    <mergeCell ref="J56:J57"/>
    <mergeCell ref="H63:H67"/>
    <mergeCell ref="A69:J69"/>
    <mergeCell ref="A80:A81"/>
    <mergeCell ref="B80:B81"/>
    <mergeCell ref="D24:D28"/>
    <mergeCell ref="A1:J2"/>
    <mergeCell ref="H24:H28"/>
    <mergeCell ref="A39:A40"/>
    <mergeCell ref="B39:B40"/>
    <mergeCell ref="C39:C40"/>
    <mergeCell ref="D39:D40"/>
    <mergeCell ref="E39:G39"/>
    <mergeCell ref="H39:H40"/>
    <mergeCell ref="A19:A28"/>
    <mergeCell ref="D19:D23"/>
    <mergeCell ref="J17:J18"/>
    <mergeCell ref="F24:F28"/>
    <mergeCell ref="G24:G28"/>
    <mergeCell ref="I39:I40"/>
    <mergeCell ref="J39:J40"/>
    <mergeCell ref="E17:G17"/>
    <mergeCell ref="H17:H18"/>
    <mergeCell ref="A17:A18"/>
    <mergeCell ref="I17:I18"/>
    <mergeCell ref="A8:J8"/>
    <mergeCell ref="D17:D18"/>
    <mergeCell ref="B17:B18"/>
    <mergeCell ref="C17:C18"/>
    <mergeCell ref="A30:J30"/>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K57"/>
  <sheetViews>
    <sheetView zoomScale="85" zoomScaleNormal="85" workbookViewId="0">
      <selection activeCell="M54" sqref="M54"/>
    </sheetView>
  </sheetViews>
  <sheetFormatPr defaultColWidth="9.28515625" defaultRowHeight="14.25"/>
  <cols>
    <col min="1" max="1" width="20.5703125" style="282" customWidth="1"/>
    <col min="2" max="2" width="67.7109375" style="282" customWidth="1"/>
    <col min="3" max="3" width="9.28515625" style="282"/>
    <col min="4" max="4" width="12.42578125" style="282" customWidth="1"/>
    <col min="5" max="6" width="11.42578125" style="282" customWidth="1"/>
    <col min="7" max="7" width="14" style="282" customWidth="1"/>
    <col min="8" max="8" width="14.7109375" style="282" customWidth="1"/>
    <col min="9" max="16384" width="9.28515625" style="282"/>
  </cols>
  <sheetData>
    <row r="1" spans="1:8">
      <c r="A1" s="1891" t="s">
        <v>1595</v>
      </c>
      <c r="B1" s="1891"/>
      <c r="C1" s="1891"/>
      <c r="D1" s="1891"/>
      <c r="E1" s="1891"/>
      <c r="F1" s="1891"/>
      <c r="G1" s="1891"/>
      <c r="H1" s="1891"/>
    </row>
    <row r="2" spans="1:8" ht="15.75" customHeight="1">
      <c r="A2" s="1891"/>
      <c r="B2" s="1891"/>
      <c r="C2" s="1891"/>
      <c r="D2" s="1891"/>
      <c r="E2" s="1891"/>
      <c r="F2" s="1891"/>
      <c r="G2" s="1891"/>
      <c r="H2" s="1891"/>
    </row>
    <row r="4" spans="1:8" ht="15" customHeight="1">
      <c r="C4" s="283"/>
      <c r="D4" s="283"/>
      <c r="G4" s="929"/>
      <c r="H4" s="921">
        <v>89.5</v>
      </c>
    </row>
    <row r="5" spans="1:8">
      <c r="A5" s="284"/>
      <c r="B5" s="283"/>
      <c r="C5" s="285"/>
      <c r="D5" s="285"/>
      <c r="G5" s="929"/>
    </row>
    <row r="6" spans="1:8">
      <c r="C6" s="285"/>
    </row>
    <row r="7" spans="1:8">
      <c r="A7" s="285"/>
      <c r="B7" s="285"/>
      <c r="C7" s="285"/>
      <c r="D7" s="285"/>
      <c r="G7" s="1023"/>
      <c r="H7" s="931">
        <v>0</v>
      </c>
    </row>
    <row r="8" spans="1:8">
      <c r="A8" s="286" t="s">
        <v>1666</v>
      </c>
      <c r="B8" s="284"/>
      <c r="C8" s="284"/>
      <c r="D8" s="284"/>
      <c r="E8" s="284"/>
      <c r="F8" s="283"/>
      <c r="G8" s="283"/>
      <c r="H8" s="283"/>
    </row>
    <row r="9" spans="1:8">
      <c r="A9" s="286" t="s">
        <v>1668</v>
      </c>
      <c r="B9" s="284"/>
      <c r="C9" s="284"/>
      <c r="D9" s="284"/>
      <c r="E9" s="284"/>
      <c r="F9" s="283"/>
      <c r="G9" s="283"/>
      <c r="H9" s="283"/>
    </row>
    <row r="10" spans="1:8">
      <c r="A10" s="286" t="s">
        <v>1669</v>
      </c>
      <c r="B10" s="284"/>
      <c r="C10" s="284"/>
      <c r="D10" s="284"/>
      <c r="E10" s="284"/>
      <c r="F10" s="283"/>
      <c r="G10" s="283"/>
      <c r="H10" s="283"/>
    </row>
    <row r="11" spans="1:8">
      <c r="A11" s="286" t="s">
        <v>1670</v>
      </c>
      <c r="B11" s="284"/>
      <c r="C11" s="284"/>
      <c r="D11" s="284"/>
      <c r="E11" s="284"/>
      <c r="F11" s="283"/>
      <c r="G11" s="283"/>
      <c r="H11" s="283"/>
    </row>
    <row r="12" spans="1:8">
      <c r="A12" s="286" t="s">
        <v>1671</v>
      </c>
      <c r="B12" s="284"/>
      <c r="C12" s="284"/>
      <c r="D12" s="284"/>
      <c r="E12" s="284"/>
      <c r="F12" s="283"/>
      <c r="G12" s="283"/>
      <c r="H12" s="283"/>
    </row>
    <row r="13" spans="1:8">
      <c r="A13" s="569" t="s">
        <v>4768</v>
      </c>
      <c r="B13" s="284"/>
      <c r="C13" s="284"/>
      <c r="D13" s="284"/>
      <c r="E13" s="284"/>
      <c r="F13" s="283"/>
      <c r="G13" s="283"/>
      <c r="H13" s="283"/>
    </row>
    <row r="14" spans="1:8">
      <c r="A14" s="282" t="s">
        <v>1672</v>
      </c>
      <c r="B14" s="284"/>
      <c r="C14" s="284"/>
      <c r="D14" s="284"/>
      <c r="E14" s="284"/>
      <c r="F14" s="283"/>
      <c r="G14" s="283"/>
    </row>
    <row r="15" spans="1:8">
      <c r="A15" s="282" t="s">
        <v>1673</v>
      </c>
      <c r="B15" s="284"/>
      <c r="C15" s="284"/>
      <c r="D15" s="284"/>
      <c r="E15" s="284"/>
      <c r="F15" s="283"/>
      <c r="G15" s="283"/>
    </row>
    <row r="16" spans="1:8" ht="15" customHeight="1">
      <c r="A16" s="282" t="s">
        <v>1674</v>
      </c>
      <c r="B16" s="284"/>
      <c r="C16" s="284"/>
      <c r="D16" s="284"/>
      <c r="E16" s="284"/>
      <c r="F16" s="283"/>
      <c r="G16" s="283"/>
    </row>
    <row r="17" spans="1:11">
      <c r="A17" s="282" t="s">
        <v>1667</v>
      </c>
    </row>
    <row r="19" spans="1:11" ht="57.75" customHeight="1">
      <c r="A19" s="920" t="s">
        <v>23</v>
      </c>
      <c r="B19" s="920" t="s">
        <v>4</v>
      </c>
      <c r="C19" s="920" t="s">
        <v>24</v>
      </c>
      <c r="D19" s="920" t="s">
        <v>1596</v>
      </c>
      <c r="E19" s="920" t="s">
        <v>1197</v>
      </c>
      <c r="F19" s="920" t="s">
        <v>1675</v>
      </c>
      <c r="G19" s="920" t="s">
        <v>10</v>
      </c>
      <c r="H19" s="920" t="s">
        <v>452</v>
      </c>
    </row>
    <row r="20" spans="1:11" ht="15" customHeight="1">
      <c r="A20" s="1888" t="s">
        <v>1597</v>
      </c>
      <c r="B20" s="1889"/>
      <c r="C20" s="1889"/>
      <c r="D20" s="1889"/>
      <c r="E20" s="1889"/>
      <c r="F20" s="1890"/>
      <c r="G20" s="1549"/>
      <c r="H20" s="1550"/>
    </row>
    <row r="21" spans="1:11">
      <c r="A21" s="919" t="s">
        <v>1598</v>
      </c>
      <c r="B21" s="919" t="s">
        <v>1599</v>
      </c>
      <c r="C21" s="917" t="s">
        <v>83</v>
      </c>
      <c r="D21" s="917">
        <v>40</v>
      </c>
      <c r="E21" s="918">
        <v>15</v>
      </c>
      <c r="F21" s="917">
        <v>30</v>
      </c>
      <c r="G21" s="916">
        <v>289.54091972477102</v>
      </c>
      <c r="H21" s="916">
        <f>G21-G21*$H$7</f>
        <v>289.54091972477102</v>
      </c>
      <c r="K21" s="1563"/>
    </row>
    <row r="22" spans="1:11">
      <c r="A22" s="919" t="s">
        <v>1600</v>
      </c>
      <c r="B22" s="919" t="s">
        <v>1601</v>
      </c>
      <c r="C22" s="917" t="s">
        <v>81</v>
      </c>
      <c r="D22" s="917">
        <v>40</v>
      </c>
      <c r="E22" s="918">
        <v>20</v>
      </c>
      <c r="F22" s="917">
        <v>20</v>
      </c>
      <c r="G22" s="916">
        <v>453.94691322366248</v>
      </c>
      <c r="H22" s="916">
        <f t="shared" ref="H22:H57" si="0">G22-G22*$H$7</f>
        <v>453.94691322366248</v>
      </c>
      <c r="K22" s="1563"/>
    </row>
    <row r="23" spans="1:11">
      <c r="A23" s="919" t="s">
        <v>1602</v>
      </c>
      <c r="B23" s="919" t="s">
        <v>1603</v>
      </c>
      <c r="C23" s="917" t="s">
        <v>70</v>
      </c>
      <c r="D23" s="917">
        <v>40</v>
      </c>
      <c r="E23" s="918">
        <v>25</v>
      </c>
      <c r="F23" s="917">
        <v>10</v>
      </c>
      <c r="G23" s="916">
        <v>880.58728122963555</v>
      </c>
      <c r="H23" s="916">
        <f t="shared" si="0"/>
        <v>880.58728122963555</v>
      </c>
      <c r="K23" s="1563"/>
    </row>
    <row r="24" spans="1:11" ht="15.75" customHeight="1">
      <c r="A24" s="919" t="s">
        <v>1604</v>
      </c>
      <c r="B24" s="919" t="s">
        <v>1605</v>
      </c>
      <c r="C24" s="917" t="s">
        <v>82</v>
      </c>
      <c r="D24" s="917">
        <v>40</v>
      </c>
      <c r="E24" s="918">
        <v>32</v>
      </c>
      <c r="F24" s="917">
        <v>6</v>
      </c>
      <c r="G24" s="916">
        <v>1409.0582165631572</v>
      </c>
      <c r="H24" s="916">
        <f t="shared" si="0"/>
        <v>1409.0582165631572</v>
      </c>
      <c r="K24" s="1563"/>
    </row>
    <row r="25" spans="1:11">
      <c r="A25" s="919" t="s">
        <v>1606</v>
      </c>
      <c r="B25" s="919" t="s">
        <v>1607</v>
      </c>
      <c r="C25" s="917" t="s">
        <v>80</v>
      </c>
      <c r="D25" s="917">
        <v>32</v>
      </c>
      <c r="E25" s="918">
        <v>40</v>
      </c>
      <c r="F25" s="917">
        <v>4</v>
      </c>
      <c r="G25" s="916">
        <v>2204.3957543140591</v>
      </c>
      <c r="H25" s="916">
        <f t="shared" si="0"/>
        <v>2204.3957543140591</v>
      </c>
      <c r="K25" s="1563"/>
    </row>
    <row r="26" spans="1:11">
      <c r="A26" s="919" t="s">
        <v>1608</v>
      </c>
      <c r="B26" s="919" t="s">
        <v>1609</v>
      </c>
      <c r="C26" s="917" t="s">
        <v>364</v>
      </c>
      <c r="D26" s="917">
        <v>32</v>
      </c>
      <c r="E26" s="918">
        <v>50</v>
      </c>
      <c r="F26" s="917">
        <v>2</v>
      </c>
      <c r="G26" s="916">
        <v>3404.0147595936246</v>
      </c>
      <c r="H26" s="916">
        <f t="shared" si="0"/>
        <v>3404.0147595936246</v>
      </c>
      <c r="K26" s="1563"/>
    </row>
    <row r="27" spans="1:11">
      <c r="A27" s="1888" t="s">
        <v>1610</v>
      </c>
      <c r="B27" s="1889"/>
      <c r="C27" s="1889"/>
      <c r="D27" s="1889"/>
      <c r="E27" s="1889"/>
      <c r="F27" s="1890"/>
      <c r="G27" s="1549"/>
      <c r="H27" s="1550"/>
      <c r="K27" s="1563"/>
    </row>
    <row r="28" spans="1:11">
      <c r="A28" s="919" t="s">
        <v>1611</v>
      </c>
      <c r="B28" s="919" t="s">
        <v>1612</v>
      </c>
      <c r="C28" s="917" t="s">
        <v>83</v>
      </c>
      <c r="D28" s="917">
        <v>40</v>
      </c>
      <c r="E28" s="918">
        <v>15</v>
      </c>
      <c r="F28" s="917">
        <v>25</v>
      </c>
      <c r="G28" s="916">
        <v>303.51875722872586</v>
      </c>
      <c r="H28" s="916">
        <f t="shared" si="0"/>
        <v>303.51875722872586</v>
      </c>
      <c r="K28" s="1563"/>
    </row>
    <row r="29" spans="1:11">
      <c r="A29" s="919" t="s">
        <v>1613</v>
      </c>
      <c r="B29" s="919" t="s">
        <v>1614</v>
      </c>
      <c r="C29" s="917" t="s">
        <v>81</v>
      </c>
      <c r="D29" s="917">
        <v>40</v>
      </c>
      <c r="E29" s="918">
        <v>20</v>
      </c>
      <c r="F29" s="917">
        <v>20</v>
      </c>
      <c r="G29" s="916">
        <v>481.14188959190221</v>
      </c>
      <c r="H29" s="916">
        <f t="shared" si="0"/>
        <v>481.14188959190221</v>
      </c>
      <c r="K29" s="1563"/>
    </row>
    <row r="30" spans="1:11">
      <c r="A30" s="919" t="s">
        <v>1615</v>
      </c>
      <c r="B30" s="919" t="s">
        <v>1616</v>
      </c>
      <c r="C30" s="917" t="s">
        <v>70</v>
      </c>
      <c r="D30" s="917">
        <v>40</v>
      </c>
      <c r="E30" s="918">
        <v>25</v>
      </c>
      <c r="F30" s="917">
        <v>10</v>
      </c>
      <c r="G30" s="916">
        <v>954.60500384890361</v>
      </c>
      <c r="H30" s="916">
        <f t="shared" si="0"/>
        <v>954.60500384890361</v>
      </c>
      <c r="K30" s="1563"/>
    </row>
    <row r="31" spans="1:11" ht="15.75" customHeight="1">
      <c r="A31" s="919" t="s">
        <v>1617</v>
      </c>
      <c r="B31" s="919" t="s">
        <v>1618</v>
      </c>
      <c r="C31" s="917" t="s">
        <v>82</v>
      </c>
      <c r="D31" s="917">
        <v>40</v>
      </c>
      <c r="E31" s="918">
        <v>32</v>
      </c>
      <c r="F31" s="917">
        <v>6</v>
      </c>
      <c r="G31" s="916">
        <v>1666.1267532841553</v>
      </c>
      <c r="H31" s="916">
        <f t="shared" si="0"/>
        <v>1666.1267532841553</v>
      </c>
      <c r="K31" s="1563"/>
    </row>
    <row r="32" spans="1:11">
      <c r="A32" s="919" t="s">
        <v>1619</v>
      </c>
      <c r="B32" s="919" t="s">
        <v>1620</v>
      </c>
      <c r="C32" s="917" t="s">
        <v>80</v>
      </c>
      <c r="D32" s="917">
        <v>32</v>
      </c>
      <c r="E32" s="918">
        <v>40</v>
      </c>
      <c r="F32" s="917">
        <v>4</v>
      </c>
      <c r="G32" s="916">
        <v>2509.6693928916216</v>
      </c>
      <c r="H32" s="916">
        <f t="shared" si="0"/>
        <v>2509.6693928916216</v>
      </c>
      <c r="K32" s="1563"/>
    </row>
    <row r="33" spans="1:11">
      <c r="A33" s="919" t="s">
        <v>1621</v>
      </c>
      <c r="B33" s="919" t="s">
        <v>1622</v>
      </c>
      <c r="C33" s="917" t="s">
        <v>364</v>
      </c>
      <c r="D33" s="917">
        <v>32</v>
      </c>
      <c r="E33" s="918">
        <v>50</v>
      </c>
      <c r="F33" s="917">
        <v>2</v>
      </c>
      <c r="G33" s="916">
        <v>3724.4603617873317</v>
      </c>
      <c r="H33" s="916">
        <f t="shared" si="0"/>
        <v>3724.4603617873317</v>
      </c>
      <c r="K33" s="1563"/>
    </row>
    <row r="34" spans="1:11">
      <c r="A34" s="1888" t="s">
        <v>1623</v>
      </c>
      <c r="B34" s="1889"/>
      <c r="C34" s="1889"/>
      <c r="D34" s="1889"/>
      <c r="E34" s="1889"/>
      <c r="F34" s="1890"/>
      <c r="G34" s="1549"/>
      <c r="H34" s="1550"/>
      <c r="K34" s="1563"/>
    </row>
    <row r="35" spans="1:11">
      <c r="A35" s="919" t="s">
        <v>1624</v>
      </c>
      <c r="B35" s="919" t="s">
        <v>1625</v>
      </c>
      <c r="C35" s="917" t="s">
        <v>83</v>
      </c>
      <c r="D35" s="917">
        <v>40</v>
      </c>
      <c r="E35" s="918">
        <v>15</v>
      </c>
      <c r="F35" s="917">
        <v>30</v>
      </c>
      <c r="G35" s="916">
        <v>281.55358400822615</v>
      </c>
      <c r="H35" s="916">
        <f t="shared" si="0"/>
        <v>281.55358400822615</v>
      </c>
      <c r="K35" s="1563"/>
    </row>
    <row r="36" spans="1:11" ht="15.75" customHeight="1">
      <c r="A36" s="919" t="s">
        <v>1626</v>
      </c>
      <c r="B36" s="919" t="s">
        <v>1627</v>
      </c>
      <c r="C36" s="917" t="s">
        <v>81</v>
      </c>
      <c r="D36" s="917">
        <v>40</v>
      </c>
      <c r="E36" s="918">
        <v>20</v>
      </c>
      <c r="F36" s="917">
        <v>20</v>
      </c>
      <c r="G36" s="916">
        <v>441.39538566909187</v>
      </c>
      <c r="H36" s="916">
        <f t="shared" si="0"/>
        <v>441.39538566909187</v>
      </c>
      <c r="K36" s="1563"/>
    </row>
    <row r="37" spans="1:11">
      <c r="A37" s="919" t="s">
        <v>1628</v>
      </c>
      <c r="B37" s="919" t="s">
        <v>1629</v>
      </c>
      <c r="C37" s="917" t="s">
        <v>70</v>
      </c>
      <c r="D37" s="917">
        <v>40</v>
      </c>
      <c r="E37" s="918">
        <v>25</v>
      </c>
      <c r="F37" s="917">
        <v>10</v>
      </c>
      <c r="G37" s="916">
        <v>861.15820762736428</v>
      </c>
      <c r="H37" s="916">
        <f t="shared" si="0"/>
        <v>861.15820762736428</v>
      </c>
      <c r="K37" s="1563"/>
    </row>
    <row r="38" spans="1:11">
      <c r="A38" s="919" t="s">
        <v>1630</v>
      </c>
      <c r="B38" s="919" t="s">
        <v>1631</v>
      </c>
      <c r="C38" s="917" t="s">
        <v>82</v>
      </c>
      <c r="D38" s="917">
        <v>40</v>
      </c>
      <c r="E38" s="918">
        <v>32</v>
      </c>
      <c r="F38" s="917">
        <v>6</v>
      </c>
      <c r="G38" s="916">
        <v>1362.3119454497007</v>
      </c>
      <c r="H38" s="916">
        <f t="shared" si="0"/>
        <v>1362.3119454497007</v>
      </c>
      <c r="K38" s="1563"/>
    </row>
    <row r="39" spans="1:11">
      <c r="A39" s="1888" t="s">
        <v>1632</v>
      </c>
      <c r="B39" s="1889"/>
      <c r="C39" s="1889"/>
      <c r="D39" s="1889"/>
      <c r="E39" s="1889"/>
      <c r="F39" s="1890"/>
      <c r="G39" s="1549"/>
      <c r="H39" s="1550"/>
      <c r="K39" s="1563"/>
    </row>
    <row r="40" spans="1:11">
      <c r="A40" s="919" t="s">
        <v>1633</v>
      </c>
      <c r="B40" s="919" t="s">
        <v>1634</v>
      </c>
      <c r="C40" s="917" t="s">
        <v>83</v>
      </c>
      <c r="D40" s="917">
        <v>40</v>
      </c>
      <c r="E40" s="918">
        <v>15</v>
      </c>
      <c r="F40" s="917">
        <v>25</v>
      </c>
      <c r="G40" s="916">
        <v>295.53142151217878</v>
      </c>
      <c r="H40" s="916">
        <f t="shared" si="0"/>
        <v>295.53142151217878</v>
      </c>
      <c r="K40" s="1563"/>
    </row>
    <row r="41" spans="1:11" ht="15.75" customHeight="1">
      <c r="A41" s="919" t="s">
        <v>1635</v>
      </c>
      <c r="B41" s="919" t="s">
        <v>1636</v>
      </c>
      <c r="C41" s="917" t="s">
        <v>81</v>
      </c>
      <c r="D41" s="917">
        <v>40</v>
      </c>
      <c r="E41" s="918">
        <v>20</v>
      </c>
      <c r="F41" s="917">
        <v>20</v>
      </c>
      <c r="G41" s="916">
        <v>472.77420455551959</v>
      </c>
      <c r="H41" s="916">
        <f t="shared" si="0"/>
        <v>472.77420455551959</v>
      </c>
      <c r="K41" s="1563"/>
    </row>
    <row r="42" spans="1:11">
      <c r="A42" s="919" t="s">
        <v>1637</v>
      </c>
      <c r="B42" s="919" t="s">
        <v>1638</v>
      </c>
      <c r="C42" s="917" t="s">
        <v>70</v>
      </c>
      <c r="D42" s="917">
        <v>40</v>
      </c>
      <c r="E42" s="918">
        <v>25</v>
      </c>
      <c r="F42" s="917">
        <v>10</v>
      </c>
      <c r="G42" s="916">
        <v>934.97401755327962</v>
      </c>
      <c r="H42" s="916">
        <f t="shared" si="0"/>
        <v>934.97401755327962</v>
      </c>
      <c r="K42" s="1563"/>
    </row>
    <row r="43" spans="1:11">
      <c r="A43" s="919" t="s">
        <v>1639</v>
      </c>
      <c r="B43" s="919" t="s">
        <v>1640</v>
      </c>
      <c r="C43" s="917" t="s">
        <v>82</v>
      </c>
      <c r="D43" s="917">
        <v>40</v>
      </c>
      <c r="E43" s="918">
        <v>32</v>
      </c>
      <c r="F43" s="917">
        <v>6</v>
      </c>
      <c r="G43" s="916">
        <v>1544.3443708161312</v>
      </c>
      <c r="H43" s="916">
        <f t="shared" si="0"/>
        <v>1544.3443708161312</v>
      </c>
      <c r="K43" s="1563"/>
    </row>
    <row r="44" spans="1:11">
      <c r="A44" s="1888" t="s">
        <v>1641</v>
      </c>
      <c r="B44" s="1889"/>
      <c r="C44" s="1889"/>
      <c r="D44" s="1889"/>
      <c r="E44" s="1889"/>
      <c r="F44" s="1890"/>
      <c r="G44" s="1549"/>
      <c r="H44" s="1550"/>
      <c r="K44" s="1563"/>
    </row>
    <row r="45" spans="1:11">
      <c r="A45" s="919" t="s">
        <v>1642</v>
      </c>
      <c r="B45" s="919" t="s">
        <v>1643</v>
      </c>
      <c r="C45" s="917" t="s">
        <v>83</v>
      </c>
      <c r="D45" s="917">
        <v>40</v>
      </c>
      <c r="E45" s="918">
        <v>15</v>
      </c>
      <c r="F45" s="917">
        <v>25</v>
      </c>
      <c r="G45" s="916">
        <v>397.36995189813456</v>
      </c>
      <c r="H45" s="916">
        <f t="shared" si="0"/>
        <v>397.36995189813456</v>
      </c>
      <c r="K45" s="1563"/>
    </row>
    <row r="46" spans="1:11" ht="15.75" customHeight="1">
      <c r="A46" s="919" t="s">
        <v>1644</v>
      </c>
      <c r="B46" s="919" t="s">
        <v>1645</v>
      </c>
      <c r="C46" s="917" t="s">
        <v>81</v>
      </c>
      <c r="D46" s="917">
        <v>40</v>
      </c>
      <c r="E46" s="918">
        <v>20</v>
      </c>
      <c r="F46" s="917">
        <v>15</v>
      </c>
      <c r="G46" s="916">
        <v>640.12790528313735</v>
      </c>
      <c r="H46" s="916">
        <f t="shared" si="0"/>
        <v>640.12790528313735</v>
      </c>
      <c r="K46" s="1563"/>
    </row>
    <row r="47" spans="1:11">
      <c r="A47" s="919" t="s">
        <v>1646</v>
      </c>
      <c r="B47" s="919" t="s">
        <v>1647</v>
      </c>
      <c r="C47" s="917" t="s">
        <v>70</v>
      </c>
      <c r="D47" s="917">
        <v>40</v>
      </c>
      <c r="E47" s="918">
        <v>25</v>
      </c>
      <c r="F47" s="917">
        <v>8</v>
      </c>
      <c r="G47" s="916">
        <v>1371.4329032122087</v>
      </c>
      <c r="H47" s="916">
        <f t="shared" si="0"/>
        <v>1371.4329032122087</v>
      </c>
      <c r="K47" s="1563"/>
    </row>
    <row r="48" spans="1:11">
      <c r="A48" s="919" t="s">
        <v>1648</v>
      </c>
      <c r="B48" s="919" t="s">
        <v>1649</v>
      </c>
      <c r="C48" s="917" t="s">
        <v>82</v>
      </c>
      <c r="D48" s="917">
        <v>40</v>
      </c>
      <c r="E48" s="918">
        <v>32</v>
      </c>
      <c r="F48" s="917">
        <v>4</v>
      </c>
      <c r="G48" s="916">
        <v>2075.3431621640207</v>
      </c>
      <c r="H48" s="916">
        <f t="shared" si="0"/>
        <v>2075.3431621640207</v>
      </c>
      <c r="K48" s="1563"/>
    </row>
    <row r="49" spans="1:11">
      <c r="A49" s="1888" t="s">
        <v>1650</v>
      </c>
      <c r="B49" s="1889"/>
      <c r="C49" s="1889"/>
      <c r="D49" s="1889"/>
      <c r="E49" s="1889"/>
      <c r="F49" s="1890"/>
      <c r="G49" s="1549"/>
      <c r="H49" s="1550"/>
      <c r="K49" s="1563"/>
    </row>
    <row r="50" spans="1:11" ht="15.75" customHeight="1">
      <c r="A50" s="919" t="s">
        <v>1651</v>
      </c>
      <c r="B50" s="919" t="s">
        <v>1652</v>
      </c>
      <c r="C50" s="917" t="s">
        <v>83</v>
      </c>
      <c r="D50" s="917">
        <v>40</v>
      </c>
      <c r="E50" s="918">
        <v>15</v>
      </c>
      <c r="F50" s="917">
        <v>25</v>
      </c>
      <c r="G50" s="916">
        <v>423.32879297690681</v>
      </c>
      <c r="H50" s="916">
        <f t="shared" si="0"/>
        <v>423.32879297690681</v>
      </c>
      <c r="K50" s="1563"/>
    </row>
    <row r="51" spans="1:11">
      <c r="A51" s="919" t="s">
        <v>1653</v>
      </c>
      <c r="B51" s="919" t="s">
        <v>1654</v>
      </c>
      <c r="C51" s="917" t="s">
        <v>81</v>
      </c>
      <c r="D51" s="917">
        <v>40</v>
      </c>
      <c r="E51" s="918">
        <v>20</v>
      </c>
      <c r="F51" s="917">
        <v>15</v>
      </c>
      <c r="G51" s="916">
        <v>709.16130683328151</v>
      </c>
      <c r="H51" s="916">
        <f t="shared" si="0"/>
        <v>709.16130683328151</v>
      </c>
      <c r="K51" s="1563"/>
    </row>
    <row r="52" spans="1:11">
      <c r="A52" s="919" t="s">
        <v>1655</v>
      </c>
      <c r="B52" s="919" t="s">
        <v>1656</v>
      </c>
      <c r="C52" s="917" t="s">
        <v>70</v>
      </c>
      <c r="D52" s="917">
        <v>40</v>
      </c>
      <c r="E52" s="918">
        <v>25</v>
      </c>
      <c r="F52" s="917">
        <v>8</v>
      </c>
      <c r="G52" s="916">
        <v>1611.3225547280801</v>
      </c>
      <c r="H52" s="916">
        <f t="shared" si="0"/>
        <v>1611.3225547280801</v>
      </c>
      <c r="K52" s="1563"/>
    </row>
    <row r="53" spans="1:11">
      <c r="A53" s="1888" t="s">
        <v>1657</v>
      </c>
      <c r="B53" s="1889"/>
      <c r="C53" s="1889"/>
      <c r="D53" s="1889"/>
      <c r="E53" s="1889"/>
      <c r="F53" s="1890"/>
      <c r="G53" s="1549"/>
      <c r="H53" s="1551"/>
      <c r="K53" s="1563"/>
    </row>
    <row r="54" spans="1:11">
      <c r="A54" s="919" t="s">
        <v>1658</v>
      </c>
      <c r="B54" s="919" t="s">
        <v>1659</v>
      </c>
      <c r="C54" s="917" t="s">
        <v>83</v>
      </c>
      <c r="D54" s="917">
        <v>40</v>
      </c>
      <c r="E54" s="918">
        <v>15</v>
      </c>
      <c r="F54" s="917">
        <v>25</v>
      </c>
      <c r="G54" s="916">
        <v>311.50609294527078</v>
      </c>
      <c r="H54" s="916">
        <f t="shared" si="0"/>
        <v>311.50609294527078</v>
      </c>
      <c r="K54" s="1563"/>
    </row>
    <row r="55" spans="1:11">
      <c r="A55" s="919" t="s">
        <v>1660</v>
      </c>
      <c r="B55" s="919" t="s">
        <v>1661</v>
      </c>
      <c r="C55" s="917" t="s">
        <v>81</v>
      </c>
      <c r="D55" s="917">
        <v>40</v>
      </c>
      <c r="E55" s="918">
        <v>20</v>
      </c>
      <c r="F55" s="917">
        <v>20</v>
      </c>
      <c r="G55" s="916">
        <v>497.8772596646632</v>
      </c>
      <c r="H55" s="916">
        <f t="shared" si="0"/>
        <v>497.8772596646632</v>
      </c>
      <c r="K55" s="1563"/>
    </row>
    <row r="56" spans="1:11">
      <c r="A56" s="919" t="s">
        <v>1662</v>
      </c>
      <c r="B56" s="919" t="s">
        <v>1663</v>
      </c>
      <c r="C56" s="917" t="s">
        <v>70</v>
      </c>
      <c r="D56" s="917">
        <v>40</v>
      </c>
      <c r="E56" s="918">
        <v>25</v>
      </c>
      <c r="F56" s="917">
        <v>10</v>
      </c>
      <c r="G56" s="916">
        <v>984.1226820824993</v>
      </c>
      <c r="H56" s="916">
        <f t="shared" si="0"/>
        <v>984.1226820824993</v>
      </c>
      <c r="K56" s="1563"/>
    </row>
    <row r="57" spans="1:11">
      <c r="A57" s="919" t="s">
        <v>1664</v>
      </c>
      <c r="B57" s="919" t="s">
        <v>1665</v>
      </c>
      <c r="C57" s="917" t="s">
        <v>82</v>
      </c>
      <c r="D57" s="917">
        <v>40</v>
      </c>
      <c r="E57" s="918">
        <v>32</v>
      </c>
      <c r="F57" s="917">
        <v>6</v>
      </c>
      <c r="G57" s="916">
        <v>1530.3392828256326</v>
      </c>
      <c r="H57" s="916">
        <f t="shared" si="0"/>
        <v>1530.3392828256326</v>
      </c>
      <c r="K57" s="1563"/>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7"/>
  <sheetViews>
    <sheetView zoomScale="85" zoomScaleNormal="85" workbookViewId="0">
      <selection activeCell="D52" sqref="D52"/>
    </sheetView>
  </sheetViews>
  <sheetFormatPr defaultRowHeight="15"/>
  <cols>
    <col min="1" max="1" width="17.5703125" customWidth="1"/>
    <col min="2" max="2" width="17.28515625" bestFit="1" customWidth="1"/>
    <col min="3" max="3" width="107.28515625" bestFit="1" customWidth="1"/>
    <col min="4" max="4" width="11" style="530" bestFit="1" customWidth="1"/>
    <col min="5" max="5" width="12.5703125" style="530" bestFit="1" customWidth="1"/>
  </cols>
  <sheetData>
    <row r="1" spans="1:8" ht="23.25">
      <c r="A1" s="1895" t="s">
        <v>7129</v>
      </c>
      <c r="B1" s="1895"/>
      <c r="C1" s="1895"/>
      <c r="D1" s="1895"/>
      <c r="E1" s="1895"/>
    </row>
    <row r="2" spans="1:8" s="895" customFormat="1">
      <c r="D2" s="530"/>
      <c r="E2" s="530"/>
    </row>
    <row r="3" spans="1:8" s="895" customFormat="1">
      <c r="D3" s="530"/>
      <c r="E3" s="1095">
        <v>0</v>
      </c>
    </row>
    <row r="6" spans="1:8" ht="45">
      <c r="A6" s="1097" t="s">
        <v>7097</v>
      </c>
      <c r="B6" s="1097" t="s">
        <v>23</v>
      </c>
      <c r="C6" s="1097" t="s">
        <v>7130</v>
      </c>
      <c r="D6" s="1097" t="s">
        <v>10</v>
      </c>
      <c r="E6" s="1097" t="s">
        <v>452</v>
      </c>
    </row>
    <row r="7" spans="1:8">
      <c r="A7" s="1896"/>
      <c r="B7" s="1635" t="s">
        <v>7098</v>
      </c>
      <c r="C7" s="1635" t="s">
        <v>7133</v>
      </c>
      <c r="D7" s="1654">
        <v>304.26501122448985</v>
      </c>
      <c r="E7" s="1636">
        <f>D7-D7*$E$3</f>
        <v>304.26501122448985</v>
      </c>
      <c r="H7" s="1560"/>
    </row>
    <row r="8" spans="1:8">
      <c r="A8" s="1892"/>
      <c r="B8" s="1635" t="s">
        <v>7099</v>
      </c>
      <c r="C8" s="1635" t="s">
        <v>7134</v>
      </c>
      <c r="D8" s="1654">
        <v>477.02090204081622</v>
      </c>
      <c r="E8" s="1636">
        <f t="shared" ref="E8:E37" si="0">D8-D8*$E$3</f>
        <v>477.02090204081622</v>
      </c>
      <c r="G8" s="1540"/>
      <c r="H8" s="1560"/>
    </row>
    <row r="9" spans="1:8">
      <c r="A9" s="1892"/>
      <c r="B9" s="1635" t="s">
        <v>7100</v>
      </c>
      <c r="C9" s="1635" t="s">
        <v>7135</v>
      </c>
      <c r="D9" s="1654">
        <v>925.35149387755087</v>
      </c>
      <c r="E9" s="1636">
        <f t="shared" si="0"/>
        <v>925.35149387755087</v>
      </c>
      <c r="G9" s="1540"/>
      <c r="H9" s="1560"/>
    </row>
    <row r="10" spans="1:8">
      <c r="A10" s="1892"/>
      <c r="B10" s="1635" t="s">
        <v>7101</v>
      </c>
      <c r="C10" s="1635" t="s">
        <v>7136</v>
      </c>
      <c r="D10" s="1654">
        <v>1480.6923153061223</v>
      </c>
      <c r="E10" s="1636">
        <f t="shared" si="0"/>
        <v>1480.6923153061223</v>
      </c>
      <c r="G10" s="1540"/>
      <c r="H10" s="1560"/>
    </row>
    <row r="11" spans="1:8">
      <c r="A11" s="1892"/>
      <c r="B11" s="1635" t="s">
        <v>7102</v>
      </c>
      <c r="C11" s="1635" t="s">
        <v>7137</v>
      </c>
      <c r="D11" s="1654">
        <v>2316.4666806122455</v>
      </c>
      <c r="E11" s="1636">
        <f t="shared" si="0"/>
        <v>2316.4666806122455</v>
      </c>
      <c r="G11" s="1540"/>
      <c r="H11" s="1560"/>
    </row>
    <row r="12" spans="1:8" ht="15.75" thickBot="1">
      <c r="A12" s="1897"/>
      <c r="B12" s="1637" t="s">
        <v>7103</v>
      </c>
      <c r="C12" s="1637" t="s">
        <v>7138</v>
      </c>
      <c r="D12" s="1655">
        <v>3577.0694326530615</v>
      </c>
      <c r="E12" s="1638">
        <f t="shared" si="0"/>
        <v>3577.0694326530615</v>
      </c>
      <c r="G12" s="1540"/>
      <c r="H12" s="1560"/>
    </row>
    <row r="13" spans="1:8">
      <c r="A13" s="1898"/>
      <c r="B13" s="1639" t="s">
        <v>7104</v>
      </c>
      <c r="C13" s="1639" t="s">
        <v>7139</v>
      </c>
      <c r="D13" s="1656">
        <v>318.94832755102038</v>
      </c>
      <c r="E13" s="1640">
        <f t="shared" si="0"/>
        <v>318.94832755102038</v>
      </c>
      <c r="G13" s="1540"/>
      <c r="H13" s="1560"/>
    </row>
    <row r="14" spans="1:8">
      <c r="A14" s="1892"/>
      <c r="B14" s="1635" t="s">
        <v>7105</v>
      </c>
      <c r="C14" s="1635" t="s">
        <v>7140</v>
      </c>
      <c r="D14" s="1654">
        <v>505.6044244897958</v>
      </c>
      <c r="E14" s="1636">
        <f t="shared" si="0"/>
        <v>505.6044244897958</v>
      </c>
      <c r="G14" s="1540"/>
      <c r="H14" s="1560"/>
    </row>
    <row r="15" spans="1:8">
      <c r="A15" s="1892"/>
      <c r="B15" s="1635" t="s">
        <v>7106</v>
      </c>
      <c r="C15" s="1635" t="s">
        <v>7141</v>
      </c>
      <c r="D15" s="1654">
        <v>1003.1374744897959</v>
      </c>
      <c r="E15" s="1636">
        <f t="shared" si="0"/>
        <v>1003.1374744897959</v>
      </c>
      <c r="G15" s="1540"/>
      <c r="H15" s="1560"/>
    </row>
    <row r="16" spans="1:8">
      <c r="A16" s="1892"/>
      <c r="B16" s="1635" t="s">
        <v>7107</v>
      </c>
      <c r="C16" s="1635" t="s">
        <v>7142</v>
      </c>
      <c r="D16" s="1654">
        <v>1750.8297397959186</v>
      </c>
      <c r="E16" s="1636">
        <f t="shared" si="0"/>
        <v>1750.8297397959186</v>
      </c>
      <c r="G16" s="1540"/>
      <c r="H16" s="1560"/>
    </row>
    <row r="17" spans="1:9">
      <c r="A17" s="1892"/>
      <c r="B17" s="1635" t="s">
        <v>7108</v>
      </c>
      <c r="C17" s="1635" t="s">
        <v>7143</v>
      </c>
      <c r="D17" s="1654">
        <v>2637.2570969387752</v>
      </c>
      <c r="E17" s="1636">
        <f t="shared" si="0"/>
        <v>2637.2570969387752</v>
      </c>
      <c r="G17" s="1540"/>
      <c r="H17" s="1560"/>
    </row>
    <row r="18" spans="1:9" ht="15.75" thickBot="1">
      <c r="A18" s="1897"/>
      <c r="B18" s="1637" t="s">
        <v>7109</v>
      </c>
      <c r="C18" s="1637" t="s">
        <v>7144</v>
      </c>
      <c r="D18" s="1655">
        <v>3913.7979214285715</v>
      </c>
      <c r="E18" s="1638">
        <f t="shared" si="0"/>
        <v>3913.7979214285715</v>
      </c>
      <c r="G18" s="1540"/>
      <c r="H18" s="1560"/>
    </row>
    <row r="19" spans="1:9">
      <c r="A19" s="1898"/>
      <c r="B19" s="1639" t="s">
        <v>7110</v>
      </c>
      <c r="C19" s="1639" t="s">
        <v>7145</v>
      </c>
      <c r="D19" s="1656">
        <v>295.87327346938775</v>
      </c>
      <c r="E19" s="1640">
        <f t="shared" si="0"/>
        <v>295.87327346938775</v>
      </c>
      <c r="G19" s="1540"/>
      <c r="H19" s="1560"/>
    </row>
    <row r="20" spans="1:9">
      <c r="A20" s="1892"/>
      <c r="B20" s="1635" t="s">
        <v>7111</v>
      </c>
      <c r="C20" s="1635" t="s">
        <v>7146</v>
      </c>
      <c r="D20" s="1654">
        <v>463.83261428571427</v>
      </c>
      <c r="E20" s="1636">
        <f t="shared" si="0"/>
        <v>463.83261428571427</v>
      </c>
      <c r="G20" s="1540"/>
      <c r="H20" s="1560"/>
      <c r="I20" s="1540"/>
    </row>
    <row r="21" spans="1:9">
      <c r="A21" s="1892"/>
      <c r="B21" s="1635" t="s">
        <v>7112</v>
      </c>
      <c r="C21" s="1635" t="s">
        <v>7147</v>
      </c>
      <c r="D21" s="1654">
        <v>904.9372346938776</v>
      </c>
      <c r="E21" s="1636">
        <f t="shared" si="0"/>
        <v>904.9372346938776</v>
      </c>
      <c r="G21" s="1540"/>
      <c r="H21" s="1560"/>
    </row>
    <row r="22" spans="1:9" ht="15.75" thickBot="1">
      <c r="A22" s="1897"/>
      <c r="B22" s="1637" t="s">
        <v>7113</v>
      </c>
      <c r="C22" s="1637" t="s">
        <v>7148</v>
      </c>
      <c r="D22" s="1655">
        <v>1431.5699479591835</v>
      </c>
      <c r="E22" s="1638">
        <f t="shared" si="0"/>
        <v>1431.5699479591835</v>
      </c>
      <c r="G22" s="1540"/>
      <c r="H22" s="1560"/>
    </row>
    <row r="23" spans="1:9">
      <c r="A23" s="1898"/>
      <c r="B23" s="1639" t="s">
        <v>7114</v>
      </c>
      <c r="C23" s="1639" t="s">
        <v>7149</v>
      </c>
      <c r="D23" s="1656">
        <v>310.5565897959184</v>
      </c>
      <c r="E23" s="1640">
        <f t="shared" si="0"/>
        <v>310.5565897959184</v>
      </c>
      <c r="G23" s="1540"/>
      <c r="H23" s="1560"/>
    </row>
    <row r="24" spans="1:9">
      <c r="A24" s="1892"/>
      <c r="B24" s="1635" t="s">
        <v>7115</v>
      </c>
      <c r="C24" s="1635" t="s">
        <v>7150</v>
      </c>
      <c r="D24" s="1654">
        <v>496.8033336734693</v>
      </c>
      <c r="E24" s="1636">
        <f t="shared" si="0"/>
        <v>496.8033336734693</v>
      </c>
      <c r="G24" s="1540"/>
      <c r="H24" s="1560"/>
    </row>
    <row r="25" spans="1:9">
      <c r="A25" s="1892"/>
      <c r="B25" s="1635" t="s">
        <v>7116</v>
      </c>
      <c r="C25" s="1642" t="s">
        <v>7555</v>
      </c>
      <c r="D25" s="1654">
        <v>982.50963979591825</v>
      </c>
      <c r="E25" s="1636">
        <f t="shared" si="0"/>
        <v>982.50963979591825</v>
      </c>
      <c r="G25" s="1540"/>
      <c r="H25" s="1560"/>
    </row>
    <row r="26" spans="1:9" ht="15.75" thickBot="1">
      <c r="A26" s="1897"/>
      <c r="B26" s="1637" t="s">
        <v>7117</v>
      </c>
      <c r="C26" s="1643" t="s">
        <v>7556</v>
      </c>
      <c r="D26" s="1655">
        <v>1622.8535142857145</v>
      </c>
      <c r="E26" s="1638">
        <f t="shared" si="0"/>
        <v>1622.8535142857145</v>
      </c>
      <c r="G26" s="1540"/>
      <c r="H26" s="1560"/>
    </row>
    <row r="27" spans="1:9">
      <c r="A27" s="1898"/>
      <c r="B27" s="1639" t="s">
        <v>7118</v>
      </c>
      <c r="C27" s="1644" t="s">
        <v>7547</v>
      </c>
      <c r="D27" s="1656">
        <v>439.55338775510211</v>
      </c>
      <c r="E27" s="1640">
        <f t="shared" si="0"/>
        <v>439.55338775510211</v>
      </c>
      <c r="G27" s="1540"/>
      <c r="H27" s="1560"/>
    </row>
    <row r="28" spans="1:9">
      <c r="A28" s="1892"/>
      <c r="B28" s="1635" t="s">
        <v>7119</v>
      </c>
      <c r="C28" s="1642" t="s">
        <v>7548</v>
      </c>
      <c r="D28" s="1654">
        <v>708.06838775510198</v>
      </c>
      <c r="E28" s="1636">
        <f t="shared" si="0"/>
        <v>708.06838775510198</v>
      </c>
      <c r="G28" s="1540"/>
      <c r="H28" s="1560"/>
    </row>
    <row r="29" spans="1:9">
      <c r="A29" s="1892"/>
      <c r="B29" s="1635" t="s">
        <v>7120</v>
      </c>
      <c r="C29" s="1642" t="s">
        <v>7549</v>
      </c>
      <c r="D29" s="1654">
        <v>1517.004367346939</v>
      </c>
      <c r="E29" s="1636">
        <f t="shared" si="0"/>
        <v>1517.004367346939</v>
      </c>
      <c r="G29" s="1540"/>
      <c r="H29" s="1560"/>
    </row>
    <row r="30" spans="1:9" ht="15.75" thickBot="1">
      <c r="A30" s="1897"/>
      <c r="B30" s="1637" t="s">
        <v>7121</v>
      </c>
      <c r="C30" s="1643" t="s">
        <v>7550</v>
      </c>
      <c r="D30" s="1655">
        <v>2295.6369795918367</v>
      </c>
      <c r="E30" s="1638">
        <f t="shared" si="0"/>
        <v>2295.6369795918367</v>
      </c>
      <c r="G30" s="1540"/>
      <c r="H30" s="1560"/>
    </row>
    <row r="31" spans="1:9">
      <c r="A31" s="1898"/>
      <c r="B31" s="1639" t="s">
        <v>7122</v>
      </c>
      <c r="C31" s="1644" t="s">
        <v>7551</v>
      </c>
      <c r="D31" s="1656">
        <v>468.264306122449</v>
      </c>
      <c r="E31" s="1640">
        <f t="shared" si="0"/>
        <v>468.264306122449</v>
      </c>
      <c r="G31" s="1540"/>
      <c r="H31" s="1560"/>
    </row>
    <row r="32" spans="1:9">
      <c r="A32" s="1892"/>
      <c r="B32" s="1635" t="s">
        <v>7123</v>
      </c>
      <c r="C32" s="1642" t="s">
        <v>7552</v>
      </c>
      <c r="D32" s="1654">
        <v>784.43099999999993</v>
      </c>
      <c r="E32" s="1636">
        <f t="shared" si="0"/>
        <v>784.43099999999993</v>
      </c>
      <c r="G32" s="1540"/>
      <c r="H32" s="1560"/>
    </row>
    <row r="33" spans="1:8" ht="15.75" thickBot="1">
      <c r="A33" s="1897"/>
      <c r="B33" s="1637" t="s">
        <v>7124</v>
      </c>
      <c r="C33" s="1643" t="s">
        <v>7553</v>
      </c>
      <c r="D33" s="1655">
        <v>1782.3532040816328</v>
      </c>
      <c r="E33" s="1638">
        <f t="shared" si="0"/>
        <v>1782.3532040816328</v>
      </c>
      <c r="G33" s="1540"/>
      <c r="H33" s="1560"/>
    </row>
    <row r="34" spans="1:8">
      <c r="A34" s="1892"/>
      <c r="B34" s="1633" t="s">
        <v>7125</v>
      </c>
      <c r="C34" s="1641" t="s">
        <v>7557</v>
      </c>
      <c r="D34" s="1657">
        <v>327.34006530612243</v>
      </c>
      <c r="E34" s="1634">
        <f t="shared" si="0"/>
        <v>327.34006530612243</v>
      </c>
      <c r="G34" s="1540"/>
      <c r="H34" s="1560"/>
    </row>
    <row r="35" spans="1:8">
      <c r="A35" s="1893"/>
      <c r="B35" s="1489" t="s">
        <v>7126</v>
      </c>
      <c r="C35" s="1496" t="s">
        <v>7558</v>
      </c>
      <c r="D35" s="1658">
        <v>523.18880816326532</v>
      </c>
      <c r="E35" s="1490">
        <f t="shared" si="0"/>
        <v>523.18880816326532</v>
      </c>
      <c r="G35" s="1540"/>
      <c r="H35" s="1560"/>
    </row>
    <row r="36" spans="1:8">
      <c r="A36" s="1893"/>
      <c r="B36" s="1489" t="s">
        <v>7127</v>
      </c>
      <c r="C36" s="1496" t="s">
        <v>7559</v>
      </c>
      <c r="D36" s="1658">
        <v>1034.1504183673467</v>
      </c>
      <c r="E36" s="1490">
        <f t="shared" si="0"/>
        <v>1034.1504183673467</v>
      </c>
      <c r="G36" s="1540"/>
      <c r="H36" s="1560"/>
    </row>
    <row r="37" spans="1:8">
      <c r="A37" s="1894"/>
      <c r="B37" s="1489" t="s">
        <v>7128</v>
      </c>
      <c r="C37" s="1496" t="s">
        <v>7560</v>
      </c>
      <c r="D37" s="1658">
        <v>1608.1435010204079</v>
      </c>
      <c r="E37" s="1490">
        <f t="shared" si="0"/>
        <v>1608.1435010204079</v>
      </c>
      <c r="G37" s="1540"/>
      <c r="H37" s="1560"/>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62"/>
  <sheetViews>
    <sheetView workbookViewId="0">
      <selection activeCell="J66" sqref="J66"/>
    </sheetView>
  </sheetViews>
  <sheetFormatPr defaultColWidth="9.140625" defaultRowHeight="15"/>
  <cols>
    <col min="1" max="1" width="18.28515625" style="1540" customWidth="1"/>
    <col min="2" max="2" width="16.5703125" style="1540" bestFit="1" customWidth="1"/>
    <col min="3" max="3" width="65.85546875" style="1540" customWidth="1"/>
    <col min="4" max="4" width="9.42578125" style="1540" customWidth="1"/>
    <col min="5" max="5" width="14.42578125" style="89" bestFit="1" customWidth="1"/>
    <col min="6" max="6" width="13.7109375" style="1540" customWidth="1"/>
    <col min="7" max="16384" width="9.140625" style="1540"/>
  </cols>
  <sheetData>
    <row r="1" spans="1:6" ht="18.75">
      <c r="A1" s="1900" t="s">
        <v>6689</v>
      </c>
      <c r="B1" s="1901"/>
      <c r="C1" s="1901"/>
      <c r="D1" s="1901"/>
      <c r="E1" s="1901"/>
      <c r="F1" s="1902"/>
    </row>
    <row r="2" spans="1:6">
      <c r="C2" s="89"/>
    </row>
    <row r="3" spans="1:6">
      <c r="C3" s="89"/>
    </row>
    <row r="4" spans="1:6">
      <c r="A4" s="1758" t="s">
        <v>6</v>
      </c>
      <c r="B4" s="1759">
        <v>0</v>
      </c>
      <c r="C4" s="89"/>
    </row>
    <row r="5" spans="1:6" ht="15.75" customHeight="1">
      <c r="C5" s="89"/>
    </row>
    <row r="6" spans="1:6" ht="15" customHeight="1">
      <c r="A6" s="1903" t="s">
        <v>6630</v>
      </c>
      <c r="B6" s="1903"/>
      <c r="C6" s="1903"/>
      <c r="D6" s="1903"/>
      <c r="E6" s="1903"/>
      <c r="F6" s="1903"/>
    </row>
    <row r="7" spans="1:6" ht="45">
      <c r="A7" s="1760" t="s">
        <v>7097</v>
      </c>
      <c r="B7" s="1760" t="s">
        <v>23</v>
      </c>
      <c r="C7" s="1761" t="s">
        <v>4</v>
      </c>
      <c r="D7" s="1762" t="s">
        <v>24</v>
      </c>
      <c r="E7" s="1763" t="s">
        <v>10</v>
      </c>
      <c r="F7" s="1763" t="s">
        <v>11</v>
      </c>
    </row>
    <row r="8" spans="1:6" ht="25.5">
      <c r="A8" s="1904"/>
      <c r="B8" s="1764" t="s">
        <v>6631</v>
      </c>
      <c r="C8" s="1765" t="s">
        <v>6632</v>
      </c>
      <c r="D8" s="1766" t="s">
        <v>68</v>
      </c>
      <c r="E8" s="1767">
        <v>370.64249999999998</v>
      </c>
      <c r="F8" s="1768">
        <f>E8-E8*$B$4/100</f>
        <v>370.64249999999998</v>
      </c>
    </row>
    <row r="9" spans="1:6" ht="25.5">
      <c r="A9" s="1904"/>
      <c r="B9" s="1764" t="s">
        <v>6633</v>
      </c>
      <c r="C9" s="1765" t="s">
        <v>6634</v>
      </c>
      <c r="D9" s="1766" t="s">
        <v>69</v>
      </c>
      <c r="E9" s="1767">
        <v>535.46939999999984</v>
      </c>
      <c r="F9" s="1768">
        <f t="shared" ref="F9:F19" si="0">E9-E9*$B$4/100</f>
        <v>535.46939999999984</v>
      </c>
    </row>
    <row r="10" spans="1:6" ht="25.5">
      <c r="A10" s="1904"/>
      <c r="B10" s="1764" t="s">
        <v>6635</v>
      </c>
      <c r="C10" s="1765" t="s">
        <v>6636</v>
      </c>
      <c r="D10" s="1766" t="s">
        <v>55</v>
      </c>
      <c r="E10" s="1767">
        <v>822.3902999999998</v>
      </c>
      <c r="F10" s="1768">
        <f t="shared" si="0"/>
        <v>822.3902999999998</v>
      </c>
    </row>
    <row r="11" spans="1:6" ht="25.5">
      <c r="A11" s="1904"/>
      <c r="B11" s="1764" t="s">
        <v>6637</v>
      </c>
      <c r="C11" s="1765" t="s">
        <v>6638</v>
      </c>
      <c r="D11" s="1766" t="s">
        <v>74</v>
      </c>
      <c r="E11" s="1767">
        <v>1315.9988999999998</v>
      </c>
      <c r="F11" s="1768">
        <f t="shared" si="0"/>
        <v>1315.9988999999998</v>
      </c>
    </row>
    <row r="12" spans="1:6" ht="25.5">
      <c r="A12" s="1904"/>
      <c r="B12" s="1764" t="s">
        <v>6639</v>
      </c>
      <c r="C12" s="1765" t="s">
        <v>6640</v>
      </c>
      <c r="D12" s="1766" t="s">
        <v>75</v>
      </c>
      <c r="E12" s="1767">
        <v>1908.1547999999998</v>
      </c>
      <c r="F12" s="1768">
        <f t="shared" si="0"/>
        <v>1908.1547999999998</v>
      </c>
    </row>
    <row r="13" spans="1:6" ht="25.5">
      <c r="A13" s="1904"/>
      <c r="B13" s="1764" t="s">
        <v>6641</v>
      </c>
      <c r="C13" s="1765" t="s">
        <v>6642</v>
      </c>
      <c r="D13" s="1766" t="s">
        <v>38</v>
      </c>
      <c r="E13" s="1767">
        <v>2874.4416000000001</v>
      </c>
      <c r="F13" s="1768">
        <f t="shared" si="0"/>
        <v>2874.4416000000001</v>
      </c>
    </row>
    <row r="14" spans="1:6" ht="25.5">
      <c r="A14" s="1904"/>
      <c r="B14" s="1764" t="s">
        <v>6643</v>
      </c>
      <c r="C14" s="1765" t="s">
        <v>6644</v>
      </c>
      <c r="D14" s="1766" t="s">
        <v>68</v>
      </c>
      <c r="E14" s="1767">
        <v>349.71209999999996</v>
      </c>
      <c r="F14" s="1768">
        <f t="shared" si="0"/>
        <v>349.71209999999996</v>
      </c>
    </row>
    <row r="15" spans="1:6" ht="25.5">
      <c r="A15" s="1904"/>
      <c r="B15" s="1764" t="s">
        <v>6645</v>
      </c>
      <c r="C15" s="1765" t="s">
        <v>6646</v>
      </c>
      <c r="D15" s="1766" t="s">
        <v>69</v>
      </c>
      <c r="E15" s="1767">
        <v>414.24750000000006</v>
      </c>
      <c r="F15" s="1768">
        <f t="shared" si="0"/>
        <v>414.24750000000006</v>
      </c>
    </row>
    <row r="16" spans="1:6" ht="25.5">
      <c r="A16" s="1904"/>
      <c r="B16" s="1764" t="s">
        <v>6647</v>
      </c>
      <c r="C16" s="1765" t="s">
        <v>6648</v>
      </c>
      <c r="D16" s="1766" t="s">
        <v>55</v>
      </c>
      <c r="E16" s="1767">
        <v>729.07560000000001</v>
      </c>
      <c r="F16" s="1768">
        <f t="shared" si="0"/>
        <v>729.07560000000001</v>
      </c>
    </row>
    <row r="17" spans="1:6" ht="25.5">
      <c r="A17" s="1904"/>
      <c r="B17" s="1764" t="s">
        <v>6649</v>
      </c>
      <c r="C17" s="1765" t="s">
        <v>6650</v>
      </c>
      <c r="D17" s="1766" t="s">
        <v>74</v>
      </c>
      <c r="E17" s="1767">
        <v>1004.6591999999998</v>
      </c>
      <c r="F17" s="1768">
        <f t="shared" si="0"/>
        <v>1004.6591999999998</v>
      </c>
    </row>
    <row r="18" spans="1:6" ht="25.5">
      <c r="A18" s="1904"/>
      <c r="B18" s="1764" t="s">
        <v>6651</v>
      </c>
      <c r="C18" s="1765" t="s">
        <v>6652</v>
      </c>
      <c r="D18" s="1766" t="s">
        <v>75</v>
      </c>
      <c r="E18" s="1767">
        <v>1649.1411000000003</v>
      </c>
      <c r="F18" s="1768">
        <f t="shared" si="0"/>
        <v>1649.1411000000003</v>
      </c>
    </row>
    <row r="19" spans="1:6" ht="25.5">
      <c r="A19" s="1904"/>
      <c r="B19" s="1764" t="s">
        <v>6653</v>
      </c>
      <c r="C19" s="1769" t="s">
        <v>6654</v>
      </c>
      <c r="D19" s="1766" t="s">
        <v>38</v>
      </c>
      <c r="E19" s="1767">
        <v>2379.9608999999996</v>
      </c>
      <c r="F19" s="1768">
        <f t="shared" si="0"/>
        <v>2379.9608999999996</v>
      </c>
    </row>
    <row r="20" spans="1:6" ht="15" customHeight="1">
      <c r="A20" s="1903" t="s">
        <v>6655</v>
      </c>
      <c r="B20" s="1903"/>
      <c r="C20" s="1903"/>
      <c r="D20" s="1903"/>
      <c r="E20" s="1903"/>
      <c r="F20" s="1903"/>
    </row>
    <row r="21" spans="1:6" ht="45">
      <c r="A21" s="1760" t="s">
        <v>7097</v>
      </c>
      <c r="B21" s="1760" t="s">
        <v>23</v>
      </c>
      <c r="C21" s="1761" t="s">
        <v>4</v>
      </c>
      <c r="D21" s="1762" t="s">
        <v>24</v>
      </c>
      <c r="E21" s="1763" t="s">
        <v>10</v>
      </c>
      <c r="F21" s="1763" t="s">
        <v>11</v>
      </c>
    </row>
    <row r="22" spans="1:6">
      <c r="A22" s="1904"/>
      <c r="B22" s="1764" t="s">
        <v>6656</v>
      </c>
      <c r="C22" s="1765" t="s">
        <v>6657</v>
      </c>
      <c r="D22" s="1766" t="s">
        <v>68</v>
      </c>
      <c r="E22" s="1767">
        <v>272.96729999999997</v>
      </c>
      <c r="F22" s="1768">
        <f>E22-E22*$B$4/100</f>
        <v>272.96729999999997</v>
      </c>
    </row>
    <row r="23" spans="1:6">
      <c r="A23" s="1904"/>
      <c r="B23" s="1764" t="s">
        <v>6658</v>
      </c>
      <c r="C23" s="1765" t="s">
        <v>6659</v>
      </c>
      <c r="D23" s="1766" t="s">
        <v>69</v>
      </c>
      <c r="E23" s="1767">
        <v>490.12020000000001</v>
      </c>
      <c r="F23" s="1768">
        <f t="shared" ref="F23:F27" si="1">E23-E23*$B$4/100</f>
        <v>490.12020000000001</v>
      </c>
    </row>
    <row r="24" spans="1:6">
      <c r="A24" s="1904"/>
      <c r="B24" s="1764" t="s">
        <v>6660</v>
      </c>
      <c r="C24" s="1765" t="s">
        <v>6661</v>
      </c>
      <c r="D24" s="1766" t="s">
        <v>55</v>
      </c>
      <c r="E24" s="1767">
        <v>924.42599999999993</v>
      </c>
      <c r="F24" s="1768">
        <f t="shared" si="1"/>
        <v>924.42599999999993</v>
      </c>
    </row>
    <row r="25" spans="1:6">
      <c r="A25" s="1904"/>
      <c r="B25" s="1764" t="s">
        <v>6662</v>
      </c>
      <c r="C25" s="1765" t="s">
        <v>6663</v>
      </c>
      <c r="D25" s="1766" t="s">
        <v>74</v>
      </c>
      <c r="E25" s="1767">
        <v>1564.5474000000002</v>
      </c>
      <c r="F25" s="1768">
        <f t="shared" si="1"/>
        <v>1564.5474000000002</v>
      </c>
    </row>
    <row r="26" spans="1:6">
      <c r="A26" s="1904"/>
      <c r="B26" s="1764" t="s">
        <v>6664</v>
      </c>
      <c r="C26" s="1765" t="s">
        <v>6665</v>
      </c>
      <c r="D26" s="1766" t="s">
        <v>75</v>
      </c>
      <c r="E26" s="1767">
        <v>2374.7283000000002</v>
      </c>
      <c r="F26" s="1768">
        <f t="shared" si="1"/>
        <v>2374.7283000000002</v>
      </c>
    </row>
    <row r="27" spans="1:6">
      <c r="A27" s="1904"/>
      <c r="B27" s="1764" t="s">
        <v>6666</v>
      </c>
      <c r="C27" s="1765" t="s">
        <v>6667</v>
      </c>
      <c r="D27" s="1766" t="s">
        <v>38</v>
      </c>
      <c r="E27" s="1767">
        <v>3063.6873000000001</v>
      </c>
      <c r="F27" s="1768">
        <f t="shared" si="1"/>
        <v>3063.6873000000001</v>
      </c>
    </row>
    <row r="28" spans="1:6" ht="15" customHeight="1">
      <c r="A28" s="1903" t="s">
        <v>6668</v>
      </c>
      <c r="B28" s="1903"/>
      <c r="C28" s="1903"/>
      <c r="D28" s="1903"/>
      <c r="E28" s="1903"/>
      <c r="F28" s="1903"/>
    </row>
    <row r="29" spans="1:6" ht="45">
      <c r="A29" s="1760" t="s">
        <v>7097</v>
      </c>
      <c r="B29" s="1760" t="s">
        <v>23</v>
      </c>
      <c r="C29" s="1761" t="s">
        <v>4</v>
      </c>
      <c r="D29" s="1762" t="s">
        <v>24</v>
      </c>
      <c r="E29" s="1763" t="s">
        <v>10</v>
      </c>
      <c r="F29" s="1763" t="s">
        <v>11</v>
      </c>
    </row>
    <row r="30" spans="1:6" ht="24.75" customHeight="1">
      <c r="A30" s="1905"/>
      <c r="B30" s="1770" t="s">
        <v>6677</v>
      </c>
      <c r="C30" s="1771" t="s">
        <v>6678</v>
      </c>
      <c r="D30" s="1772" t="s">
        <v>68</v>
      </c>
      <c r="E30" s="1767">
        <v>1956.1202999999998</v>
      </c>
      <c r="F30" s="1768">
        <f t="shared" ref="F30:F39" si="2">E30-E30*$B$4/100</f>
        <v>1956.1202999999998</v>
      </c>
    </row>
    <row r="31" spans="1:6" ht="24.75" customHeight="1">
      <c r="A31" s="1834"/>
      <c r="B31" s="1770" t="s">
        <v>6679</v>
      </c>
      <c r="C31" s="1771" t="s">
        <v>6680</v>
      </c>
      <c r="D31" s="1772" t="s">
        <v>69</v>
      </c>
      <c r="E31" s="1767">
        <v>2130.5403000000001</v>
      </c>
      <c r="F31" s="1768">
        <f t="shared" si="2"/>
        <v>2130.5403000000001</v>
      </c>
    </row>
    <row r="32" spans="1:6" ht="24.75" customHeight="1">
      <c r="A32" s="1834"/>
      <c r="B32" s="1770" t="s">
        <v>6681</v>
      </c>
      <c r="C32" s="1771" t="s">
        <v>6682</v>
      </c>
      <c r="D32" s="1772" t="s">
        <v>55</v>
      </c>
      <c r="E32" s="1767">
        <v>3424.7366999999999</v>
      </c>
      <c r="F32" s="1768">
        <f t="shared" si="2"/>
        <v>3424.7366999999999</v>
      </c>
    </row>
    <row r="33" spans="1:6" ht="24.75" customHeight="1">
      <c r="A33" s="1834"/>
      <c r="B33" s="1770" t="s">
        <v>6683</v>
      </c>
      <c r="C33" s="1771" t="s">
        <v>6684</v>
      </c>
      <c r="D33" s="1772" t="s">
        <v>74</v>
      </c>
      <c r="E33" s="1767">
        <v>6411.6791999999987</v>
      </c>
      <c r="F33" s="1768">
        <f>E33-E33*$B$4/100</f>
        <v>6411.6791999999987</v>
      </c>
    </row>
    <row r="34" spans="1:6" ht="24.75" customHeight="1">
      <c r="A34" s="1834"/>
      <c r="B34" s="1770" t="s">
        <v>6685</v>
      </c>
      <c r="C34" s="1771" t="s">
        <v>6686</v>
      </c>
      <c r="D34" s="1772" t="s">
        <v>75</v>
      </c>
      <c r="E34" s="1767">
        <v>6902.6715000000013</v>
      </c>
      <c r="F34" s="1768">
        <f t="shared" si="2"/>
        <v>6902.6715000000013</v>
      </c>
    </row>
    <row r="35" spans="1:6" ht="24.75" customHeight="1">
      <c r="A35" s="1906"/>
      <c r="B35" s="1770" t="s">
        <v>6687</v>
      </c>
      <c r="C35" s="1771" t="s">
        <v>6688</v>
      </c>
      <c r="D35" s="1772" t="s">
        <v>38</v>
      </c>
      <c r="E35" s="1767">
        <v>9921.8918076898644</v>
      </c>
      <c r="F35" s="1768">
        <f t="shared" si="2"/>
        <v>9921.8918076898644</v>
      </c>
    </row>
    <row r="36" spans="1:6" ht="42.75" customHeight="1">
      <c r="A36" s="1905"/>
      <c r="B36" s="1770" t="s">
        <v>6673</v>
      </c>
      <c r="C36" s="1771" t="s">
        <v>6674</v>
      </c>
      <c r="D36" s="1772" t="s">
        <v>68</v>
      </c>
      <c r="E36" s="1767">
        <v>1225.3005000000001</v>
      </c>
      <c r="F36" s="1768">
        <f t="shared" si="2"/>
        <v>1225.3005000000001</v>
      </c>
    </row>
    <row r="37" spans="1:6" ht="42.75" customHeight="1">
      <c r="A37" s="1906"/>
      <c r="B37" s="1770" t="s">
        <v>6675</v>
      </c>
      <c r="C37" s="1771" t="s">
        <v>6676</v>
      </c>
      <c r="D37" s="1772" t="s">
        <v>69</v>
      </c>
      <c r="E37" s="1767">
        <v>1359.6039000000001</v>
      </c>
      <c r="F37" s="1768">
        <f t="shared" si="2"/>
        <v>1359.6039000000001</v>
      </c>
    </row>
    <row r="38" spans="1:6" ht="48" customHeight="1">
      <c r="A38" s="1905"/>
      <c r="B38" s="1770" t="s">
        <v>6669</v>
      </c>
      <c r="C38" s="1771" t="s">
        <v>6670</v>
      </c>
      <c r="D38" s="1772" t="s">
        <v>68</v>
      </c>
      <c r="E38" s="1767">
        <v>1286.9727922116001</v>
      </c>
      <c r="F38" s="1768">
        <f t="shared" si="2"/>
        <v>1286.9727922116001</v>
      </c>
    </row>
    <row r="39" spans="1:6" ht="48" customHeight="1">
      <c r="A39" s="1906"/>
      <c r="B39" s="1770" t="s">
        <v>6671</v>
      </c>
      <c r="C39" s="1771" t="s">
        <v>6672</v>
      </c>
      <c r="D39" s="1772" t="s">
        <v>69</v>
      </c>
      <c r="E39" s="1767">
        <v>1427.6967171219001</v>
      </c>
      <c r="F39" s="1768">
        <f t="shared" si="2"/>
        <v>1427.6967171219001</v>
      </c>
    </row>
    <row r="40" spans="1:6" s="543" customFormat="1" ht="15" customHeight="1">
      <c r="A40" s="1903" t="s">
        <v>7898</v>
      </c>
      <c r="B40" s="1903"/>
      <c r="C40" s="1903"/>
      <c r="D40" s="1903"/>
      <c r="E40" s="1903"/>
      <c r="F40" s="1903"/>
    </row>
    <row r="41" spans="1:6" s="543" customFormat="1" ht="45">
      <c r="A41" s="1760" t="s">
        <v>7097</v>
      </c>
      <c r="B41" s="1760" t="s">
        <v>23</v>
      </c>
      <c r="C41" s="1761" t="s">
        <v>4</v>
      </c>
      <c r="D41" s="1762" t="s">
        <v>24</v>
      </c>
      <c r="E41" s="1763" t="s">
        <v>10</v>
      </c>
      <c r="F41" s="1763" t="s">
        <v>11</v>
      </c>
    </row>
    <row r="42" spans="1:6" s="543" customFormat="1" ht="43.5" customHeight="1">
      <c r="A42" s="1899"/>
      <c r="B42" s="1770" t="s">
        <v>7858</v>
      </c>
      <c r="C42" s="1771" t="s">
        <v>7859</v>
      </c>
      <c r="D42" s="1772" t="s">
        <v>83</v>
      </c>
      <c r="E42" s="1767">
        <v>505.84823897758622</v>
      </c>
      <c r="F42" s="1768">
        <f t="shared" ref="F42:F59" si="3">E42-E42*$B$4/100</f>
        <v>505.84823897758622</v>
      </c>
    </row>
    <row r="43" spans="1:6" s="543" customFormat="1" ht="43.5" customHeight="1">
      <c r="A43" s="1899"/>
      <c r="B43" s="1770" t="s">
        <v>7860</v>
      </c>
      <c r="C43" s="1771" t="s">
        <v>7861</v>
      </c>
      <c r="D43" s="1772" t="s">
        <v>81</v>
      </c>
      <c r="E43" s="1767">
        <v>720.0673493275865</v>
      </c>
      <c r="F43" s="1768">
        <f t="shared" si="3"/>
        <v>720.0673493275865</v>
      </c>
    </row>
    <row r="44" spans="1:6" s="543" customFormat="1" ht="79.5" customHeight="1">
      <c r="A44" s="1773"/>
      <c r="B44" s="1770" t="s">
        <v>7862</v>
      </c>
      <c r="C44" s="1771" t="s">
        <v>7863</v>
      </c>
      <c r="D44" s="1772" t="s">
        <v>83</v>
      </c>
      <c r="E44" s="1767">
        <v>494.94807740344839</v>
      </c>
      <c r="F44" s="1768">
        <f t="shared" si="3"/>
        <v>494.94807740344839</v>
      </c>
    </row>
    <row r="45" spans="1:6" s="543" customFormat="1" ht="73.5" customHeight="1">
      <c r="A45" s="1773"/>
      <c r="B45" s="1770" t="s">
        <v>7864</v>
      </c>
      <c r="C45" s="1771" t="s">
        <v>7865</v>
      </c>
      <c r="D45" s="1772" t="s">
        <v>83</v>
      </c>
      <c r="E45" s="1767">
        <v>569.23065998275865</v>
      </c>
      <c r="F45" s="1768">
        <f t="shared" si="3"/>
        <v>569.23065998275865</v>
      </c>
    </row>
    <row r="46" spans="1:6" s="543" customFormat="1" ht="40.5" customHeight="1">
      <c r="A46" s="1899"/>
      <c r="B46" s="1770" t="s">
        <v>7866</v>
      </c>
      <c r="C46" s="1771" t="s">
        <v>7867</v>
      </c>
      <c r="D46" s="1772" t="s">
        <v>365</v>
      </c>
      <c r="E46" s="1767">
        <v>433.25727429310348</v>
      </c>
      <c r="F46" s="1768">
        <f t="shared" si="3"/>
        <v>433.25727429310348</v>
      </c>
    </row>
    <row r="47" spans="1:6" s="543" customFormat="1" ht="40.5" customHeight="1">
      <c r="A47" s="1899"/>
      <c r="B47" s="1770" t="s">
        <v>7868</v>
      </c>
      <c r="C47" s="1771" t="s">
        <v>7869</v>
      </c>
      <c r="D47" s="1772" t="s">
        <v>83</v>
      </c>
      <c r="E47" s="1767">
        <v>439.99402491379311</v>
      </c>
      <c r="F47" s="1768">
        <f t="shared" si="3"/>
        <v>439.99402491379311</v>
      </c>
    </row>
    <row r="48" spans="1:6" s="543" customFormat="1" ht="40.5" customHeight="1">
      <c r="A48" s="1899"/>
      <c r="B48" s="1770" t="s">
        <v>7870</v>
      </c>
      <c r="C48" s="1771" t="s">
        <v>7871</v>
      </c>
      <c r="D48" s="1772" t="s">
        <v>81</v>
      </c>
      <c r="E48" s="1767">
        <v>476.20405950000014</v>
      </c>
      <c r="F48" s="1768">
        <f t="shared" si="3"/>
        <v>476.20405950000014</v>
      </c>
    </row>
    <row r="49" spans="1:6" s="543" customFormat="1" ht="35.25" customHeight="1">
      <c r="A49" s="1899"/>
      <c r="B49" s="1770" t="s">
        <v>7872</v>
      </c>
      <c r="C49" s="1771" t="s">
        <v>7873</v>
      </c>
      <c r="D49" s="1772" t="s">
        <v>365</v>
      </c>
      <c r="E49" s="1767">
        <v>503.15106198275862</v>
      </c>
      <c r="F49" s="1768">
        <f t="shared" si="3"/>
        <v>503.15106198275862</v>
      </c>
    </row>
    <row r="50" spans="1:6" s="543" customFormat="1" ht="35.25" customHeight="1">
      <c r="A50" s="1899"/>
      <c r="B50" s="1770" t="s">
        <v>7874</v>
      </c>
      <c r="C50" s="1771" t="s">
        <v>7875</v>
      </c>
      <c r="D50" s="1772" t="s">
        <v>83</v>
      </c>
      <c r="E50" s="1767">
        <v>542.30842496551736</v>
      </c>
      <c r="F50" s="1768">
        <f t="shared" si="3"/>
        <v>542.30842496551736</v>
      </c>
    </row>
    <row r="51" spans="1:6" s="543" customFormat="1" ht="35.25" customHeight="1">
      <c r="A51" s="1899"/>
      <c r="B51" s="1770" t="s">
        <v>7876</v>
      </c>
      <c r="C51" s="1771" t="s">
        <v>7877</v>
      </c>
      <c r="D51" s="1772" t="s">
        <v>81</v>
      </c>
      <c r="E51" s="1767">
        <v>620.62315093103462</v>
      </c>
      <c r="F51" s="1768">
        <f t="shared" si="3"/>
        <v>620.62315093103462</v>
      </c>
    </row>
    <row r="52" spans="1:6" s="543" customFormat="1" ht="18" customHeight="1">
      <c r="A52" s="1899"/>
      <c r="B52" s="1770" t="s">
        <v>7878</v>
      </c>
      <c r="C52" s="1771" t="s">
        <v>7879</v>
      </c>
      <c r="D52" s="1772" t="s">
        <v>7880</v>
      </c>
      <c r="E52" s="1767">
        <v>157.73640786968483</v>
      </c>
      <c r="F52" s="1768">
        <f t="shared" si="3"/>
        <v>157.73640786968483</v>
      </c>
    </row>
    <row r="53" spans="1:6" s="543" customFormat="1" ht="18" customHeight="1">
      <c r="A53" s="1899"/>
      <c r="B53" s="1770" t="s">
        <v>7881</v>
      </c>
      <c r="C53" s="1771" t="s">
        <v>7882</v>
      </c>
      <c r="D53" s="1772" t="s">
        <v>7883</v>
      </c>
      <c r="E53" s="1767">
        <v>203.20160778506457</v>
      </c>
      <c r="F53" s="1768">
        <f t="shared" si="3"/>
        <v>203.20160778506457</v>
      </c>
    </row>
    <row r="54" spans="1:6" s="543" customFormat="1" ht="18" customHeight="1">
      <c r="A54" s="1899"/>
      <c r="B54" s="1770" t="s">
        <v>7884</v>
      </c>
      <c r="C54" s="1771" t="s">
        <v>7885</v>
      </c>
      <c r="D54" s="1772" t="s">
        <v>253</v>
      </c>
      <c r="E54" s="1767">
        <v>212.01628940131167</v>
      </c>
      <c r="F54" s="1768">
        <f t="shared" si="3"/>
        <v>212.01628940131167</v>
      </c>
    </row>
    <row r="55" spans="1:6" s="543" customFormat="1" ht="18" customHeight="1">
      <c r="A55" s="1899"/>
      <c r="B55" s="1770" t="s">
        <v>7886</v>
      </c>
      <c r="C55" s="1771" t="s">
        <v>7887</v>
      </c>
      <c r="D55" s="1772" t="s">
        <v>363</v>
      </c>
      <c r="E55" s="1767">
        <v>300.16310556378255</v>
      </c>
      <c r="F55" s="1768">
        <f t="shared" si="3"/>
        <v>300.16310556378255</v>
      </c>
    </row>
    <row r="56" spans="1:6" s="543" customFormat="1" ht="27" customHeight="1">
      <c r="A56" s="1899"/>
      <c r="B56" s="1770" t="s">
        <v>7888</v>
      </c>
      <c r="C56" s="1771" t="s">
        <v>7889</v>
      </c>
      <c r="D56" s="1772" t="s">
        <v>7880</v>
      </c>
      <c r="E56" s="1767">
        <v>157.73640786968483</v>
      </c>
      <c r="F56" s="1768">
        <f t="shared" si="3"/>
        <v>157.73640786968483</v>
      </c>
    </row>
    <row r="57" spans="1:6" s="543" customFormat="1" ht="27" customHeight="1">
      <c r="A57" s="1899"/>
      <c r="B57" s="1770" t="s">
        <v>7890</v>
      </c>
      <c r="C57" s="1771" t="s">
        <v>7891</v>
      </c>
      <c r="D57" s="1772" t="s">
        <v>7883</v>
      </c>
      <c r="E57" s="1767">
        <v>203.20160778506457</v>
      </c>
      <c r="F57" s="1768">
        <f t="shared" si="3"/>
        <v>203.20160778506457</v>
      </c>
    </row>
    <row r="58" spans="1:6" s="543" customFormat="1" ht="27" customHeight="1">
      <c r="A58" s="1899"/>
      <c r="B58" s="1770" t="s">
        <v>7892</v>
      </c>
      <c r="C58" s="1771" t="s">
        <v>7893</v>
      </c>
      <c r="D58" s="1772" t="s">
        <v>253</v>
      </c>
      <c r="E58" s="1767">
        <v>212.01628940131167</v>
      </c>
      <c r="F58" s="1768">
        <f t="shared" si="3"/>
        <v>212.01628940131167</v>
      </c>
    </row>
    <row r="59" spans="1:6" s="543" customFormat="1" ht="27" customHeight="1">
      <c r="A59" s="1899"/>
      <c r="B59" s="1770" t="s">
        <v>7894</v>
      </c>
      <c r="C59" s="1771" t="s">
        <v>7895</v>
      </c>
      <c r="D59" s="1772" t="s">
        <v>363</v>
      </c>
      <c r="E59" s="1767">
        <v>300.16310556378255</v>
      </c>
      <c r="F59" s="1768">
        <f t="shared" si="3"/>
        <v>300.16310556378255</v>
      </c>
    </row>
    <row r="60" spans="1:6" s="543" customFormat="1">
      <c r="A60" s="1903" t="s">
        <v>7924</v>
      </c>
      <c r="B60" s="1903"/>
      <c r="C60" s="1903"/>
      <c r="D60" s="1903"/>
      <c r="E60" s="1903"/>
      <c r="F60" s="1903"/>
    </row>
    <row r="61" spans="1:6" s="543" customFormat="1" ht="27" customHeight="1">
      <c r="A61" s="1760" t="s">
        <v>7097</v>
      </c>
      <c r="B61" s="1760" t="s">
        <v>23</v>
      </c>
      <c r="C61" s="1761" t="s">
        <v>4</v>
      </c>
      <c r="D61" s="1762" t="s">
        <v>24</v>
      </c>
      <c r="E61" s="1763" t="s">
        <v>10</v>
      </c>
      <c r="F61" s="1763" t="s">
        <v>11</v>
      </c>
    </row>
    <row r="62" spans="1:6" ht="78.75" customHeight="1">
      <c r="A62" s="1773"/>
      <c r="B62" s="1770" t="s">
        <v>7896</v>
      </c>
      <c r="C62" s="1771" t="s">
        <v>7897</v>
      </c>
      <c r="D62" s="1772" t="s">
        <v>83</v>
      </c>
      <c r="E62" s="1767">
        <v>1648.8000000000004</v>
      </c>
      <c r="F62" s="1768">
        <f t="shared" ref="F62" si="4">E62-E62*$B$4/100</f>
        <v>1648.8000000000004</v>
      </c>
    </row>
  </sheetData>
  <mergeCells count="17">
    <mergeCell ref="A46:A48"/>
    <mergeCell ref="A49:A51"/>
    <mergeCell ref="A52:A55"/>
    <mergeCell ref="A56:A59"/>
    <mergeCell ref="A60:F60"/>
    <mergeCell ref="A42:A43"/>
    <mergeCell ref="A1:F1"/>
    <mergeCell ref="A6:F6"/>
    <mergeCell ref="A8:A13"/>
    <mergeCell ref="A14:A19"/>
    <mergeCell ref="A20:F20"/>
    <mergeCell ref="A22:A27"/>
    <mergeCell ref="A28:F28"/>
    <mergeCell ref="A30:A35"/>
    <mergeCell ref="A36:A37"/>
    <mergeCell ref="A38:A39"/>
    <mergeCell ref="A40:F40"/>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zoomScale="70" zoomScaleNormal="70" workbookViewId="0">
      <selection activeCell="A21" sqref="A21"/>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 min="8" max="8" width="12" customWidth="1"/>
  </cols>
  <sheetData>
    <row r="1" spans="1:9" ht="18.75">
      <c r="A1" s="1907" t="s">
        <v>7346</v>
      </c>
      <c r="B1" s="1907"/>
      <c r="C1" s="1907"/>
      <c r="D1" s="1907"/>
      <c r="E1" s="1907"/>
      <c r="F1" s="1907"/>
      <c r="G1" s="1907"/>
    </row>
    <row r="2" spans="1:9">
      <c r="A2" s="1434"/>
      <c r="B2" s="1434"/>
      <c r="C2" s="89"/>
      <c r="D2" s="1434"/>
      <c r="E2" s="1434"/>
      <c r="F2" s="1434"/>
      <c r="G2" s="1434"/>
    </row>
    <row r="3" spans="1:9">
      <c r="A3" s="1434"/>
      <c r="B3" s="1434"/>
      <c r="C3" s="89"/>
      <c r="D3" s="1434"/>
      <c r="E3" s="1434"/>
      <c r="F3" s="1434"/>
      <c r="G3" s="1434"/>
    </row>
    <row r="4" spans="1:9">
      <c r="A4" s="1149" t="s">
        <v>6</v>
      </c>
      <c r="B4" s="1148">
        <v>0</v>
      </c>
      <c r="C4" s="89"/>
      <c r="D4" s="1434"/>
      <c r="E4" s="1434"/>
      <c r="F4" s="1434"/>
      <c r="G4" s="1434"/>
    </row>
    <row r="7" spans="1:9" ht="45">
      <c r="A7" s="1146" t="s">
        <v>23</v>
      </c>
      <c r="B7" s="1145" t="s">
        <v>4</v>
      </c>
      <c r="C7" s="1144" t="s">
        <v>24</v>
      </c>
      <c r="D7" s="1143" t="s">
        <v>10</v>
      </c>
      <c r="E7" s="1143" t="s">
        <v>11</v>
      </c>
      <c r="F7" s="1144" t="s">
        <v>1987</v>
      </c>
    </row>
    <row r="8" spans="1:9" ht="56.25" customHeight="1">
      <c r="A8" s="1117" t="s">
        <v>7318</v>
      </c>
      <c r="B8" s="1107" t="s">
        <v>7319</v>
      </c>
      <c r="C8" s="1118" t="s">
        <v>83</v>
      </c>
      <c r="D8" s="1114">
        <v>502.42649999999998</v>
      </c>
      <c r="E8" s="1114">
        <f t="shared" ref="E8:E21" si="0">D8-D8*$B$4/100</f>
        <v>502.42649999999998</v>
      </c>
      <c r="F8" s="1908"/>
      <c r="H8" s="1564"/>
      <c r="I8" s="1564"/>
    </row>
    <row r="9" spans="1:9" ht="56.25" customHeight="1">
      <c r="A9" s="1117" t="s">
        <v>7320</v>
      </c>
      <c r="B9" s="1107" t="s">
        <v>7321</v>
      </c>
      <c r="C9" s="1118" t="s">
        <v>81</v>
      </c>
      <c r="D9" s="1114">
        <v>762.1970399999999</v>
      </c>
      <c r="E9" s="1114">
        <f t="shared" si="0"/>
        <v>762.1970399999999</v>
      </c>
      <c r="F9" s="1908"/>
      <c r="H9" s="1564"/>
      <c r="I9" s="1564"/>
    </row>
    <row r="10" spans="1:9" ht="56.25" customHeight="1">
      <c r="A10" s="1117" t="s">
        <v>7322</v>
      </c>
      <c r="B10" s="1107" t="s">
        <v>7323</v>
      </c>
      <c r="C10" s="1118" t="s">
        <v>83</v>
      </c>
      <c r="D10" s="1114">
        <v>466.19457000000006</v>
      </c>
      <c r="E10" s="1114">
        <f t="shared" si="0"/>
        <v>466.19457000000006</v>
      </c>
      <c r="F10" s="1908"/>
      <c r="H10" s="1564"/>
      <c r="I10" s="1564"/>
    </row>
    <row r="11" spans="1:9" ht="56.25" customHeight="1">
      <c r="A11" s="1117" t="s">
        <v>7324</v>
      </c>
      <c r="B11" s="1107" t="s">
        <v>7325</v>
      </c>
      <c r="C11" s="1118" t="s">
        <v>81</v>
      </c>
      <c r="D11" s="1114">
        <v>757.41120000000001</v>
      </c>
      <c r="E11" s="1114">
        <f t="shared" si="0"/>
        <v>757.41120000000001</v>
      </c>
      <c r="F11" s="1908"/>
      <c r="H11" s="1564"/>
      <c r="I11" s="1564"/>
    </row>
    <row r="12" spans="1:9" ht="56.25" customHeight="1">
      <c r="A12" s="1117" t="s">
        <v>7326</v>
      </c>
      <c r="B12" s="1107" t="s">
        <v>7327</v>
      </c>
      <c r="C12" s="1118" t="s">
        <v>83</v>
      </c>
      <c r="D12" s="1114">
        <v>862.24883999999997</v>
      </c>
      <c r="E12" s="1114">
        <f t="shared" si="0"/>
        <v>862.24883999999997</v>
      </c>
      <c r="F12" s="1908"/>
      <c r="H12" s="1564"/>
      <c r="I12" s="1564"/>
    </row>
    <row r="13" spans="1:9" ht="56.25" customHeight="1">
      <c r="A13" s="1117" t="s">
        <v>7328</v>
      </c>
      <c r="B13" s="1107" t="s">
        <v>7329</v>
      </c>
      <c r="C13" s="1118" t="s">
        <v>81</v>
      </c>
      <c r="D13" s="1114">
        <v>1129.76169</v>
      </c>
      <c r="E13" s="1114">
        <f t="shared" si="0"/>
        <v>1129.76169</v>
      </c>
      <c r="F13" s="1908"/>
      <c r="H13" s="1564"/>
      <c r="I13" s="1564"/>
    </row>
    <row r="14" spans="1:9" ht="56.25" customHeight="1">
      <c r="A14" s="1117" t="s">
        <v>7330</v>
      </c>
      <c r="B14" s="1107" t="s">
        <v>7331</v>
      </c>
      <c r="C14" s="1118" t="s">
        <v>83</v>
      </c>
      <c r="D14" s="1114">
        <v>854.87933999999996</v>
      </c>
      <c r="E14" s="1114">
        <f t="shared" si="0"/>
        <v>854.87933999999996</v>
      </c>
      <c r="F14" s="1908"/>
      <c r="H14" s="1564"/>
      <c r="I14" s="1564"/>
    </row>
    <row r="15" spans="1:9" ht="56.25" customHeight="1">
      <c r="A15" s="1117" t="s">
        <v>7332</v>
      </c>
      <c r="B15" s="1107" t="s">
        <v>7333</v>
      </c>
      <c r="C15" s="1118" t="s">
        <v>81</v>
      </c>
      <c r="D15" s="1114">
        <v>1119.87789</v>
      </c>
      <c r="E15" s="1114">
        <f t="shared" si="0"/>
        <v>1119.87789</v>
      </c>
      <c r="F15" s="1908"/>
      <c r="H15" s="1564"/>
      <c r="I15" s="1564"/>
    </row>
    <row r="16" spans="1:9" ht="56.25" customHeight="1">
      <c r="A16" s="1117" t="s">
        <v>7334</v>
      </c>
      <c r="B16" s="1107" t="s">
        <v>7335</v>
      </c>
      <c r="C16" s="1118" t="s">
        <v>83</v>
      </c>
      <c r="D16" s="1114">
        <v>464.52992999999998</v>
      </c>
      <c r="E16" s="1114">
        <f t="shared" si="0"/>
        <v>464.52992999999998</v>
      </c>
      <c r="F16" s="1908"/>
      <c r="H16" s="1564"/>
      <c r="I16" s="1564"/>
    </row>
    <row r="17" spans="1:9" ht="56.25" customHeight="1">
      <c r="A17" s="1117" t="s">
        <v>7336</v>
      </c>
      <c r="B17" s="1107" t="s">
        <v>7337</v>
      </c>
      <c r="C17" s="1118" t="s">
        <v>81</v>
      </c>
      <c r="D17" s="1114">
        <v>713.70573000000013</v>
      </c>
      <c r="E17" s="1114">
        <f t="shared" si="0"/>
        <v>713.70573000000013</v>
      </c>
      <c r="F17" s="1908"/>
      <c r="H17" s="1564"/>
      <c r="I17" s="1564"/>
    </row>
    <row r="18" spans="1:9" ht="56.25" customHeight="1">
      <c r="A18" s="1117" t="s">
        <v>7338</v>
      </c>
      <c r="B18" s="1107" t="s">
        <v>7339</v>
      </c>
      <c r="C18" s="1118" t="s">
        <v>83</v>
      </c>
      <c r="D18" s="1114">
        <v>429.94529999999997</v>
      </c>
      <c r="E18" s="1114">
        <f t="shared" si="0"/>
        <v>429.94529999999997</v>
      </c>
      <c r="F18" s="1908"/>
      <c r="H18" s="1564"/>
      <c r="I18" s="1564"/>
    </row>
    <row r="19" spans="1:9" ht="56.25" customHeight="1">
      <c r="A19" s="1117" t="s">
        <v>7340</v>
      </c>
      <c r="B19" s="1107" t="s">
        <v>7341</v>
      </c>
      <c r="C19" s="1118" t="s">
        <v>81</v>
      </c>
      <c r="D19" s="1114">
        <v>696.40908000000002</v>
      </c>
      <c r="E19" s="1114">
        <f t="shared" si="0"/>
        <v>696.40908000000002</v>
      </c>
      <c r="F19" s="1908"/>
      <c r="H19" s="1564"/>
      <c r="I19" s="1564"/>
    </row>
    <row r="20" spans="1:9" ht="138.75" customHeight="1">
      <c r="A20" s="1117" t="s">
        <v>7342</v>
      </c>
      <c r="B20" s="1107" t="s">
        <v>7343</v>
      </c>
      <c r="C20" s="1118" t="s">
        <v>357</v>
      </c>
      <c r="D20" s="1114">
        <v>618.39641999999992</v>
      </c>
      <c r="E20" s="1114">
        <f t="shared" si="0"/>
        <v>618.39641999999992</v>
      </c>
      <c r="F20" s="1455"/>
      <c r="H20" s="1564"/>
      <c r="I20" s="1564"/>
    </row>
    <row r="21" spans="1:9" ht="138.75" customHeight="1">
      <c r="A21" s="1117" t="s">
        <v>7344</v>
      </c>
      <c r="B21" s="1107" t="s">
        <v>7345</v>
      </c>
      <c r="C21" s="1118" t="s">
        <v>357</v>
      </c>
      <c r="D21" s="1114">
        <v>550.17219</v>
      </c>
      <c r="E21" s="1114">
        <f t="shared" si="0"/>
        <v>550.17219</v>
      </c>
      <c r="F21" s="1455"/>
      <c r="H21" s="1564"/>
      <c r="I21" s="1564"/>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3"/>
  <sheetViews>
    <sheetView zoomScale="115" zoomScaleNormal="115" workbookViewId="0">
      <selection activeCell="G22" sqref="G22"/>
    </sheetView>
  </sheetViews>
  <sheetFormatPr defaultRowHeight="15"/>
  <cols>
    <col min="1" max="1" width="23" customWidth="1"/>
    <col min="2" max="2" width="65.85546875" customWidth="1"/>
    <col min="3" max="3" width="12.85546875" customWidth="1"/>
    <col min="4" max="4" width="13.7109375" customWidth="1"/>
    <col min="5" max="5" width="27.85546875" customWidth="1"/>
  </cols>
  <sheetData>
    <row r="1" spans="1:6" ht="18.75">
      <c r="A1" s="1900" t="s">
        <v>7925</v>
      </c>
      <c r="B1" s="1901"/>
      <c r="C1" s="1901"/>
      <c r="D1" s="1901"/>
      <c r="E1" s="1902"/>
      <c r="F1" s="1540"/>
    </row>
    <row r="2" spans="1:6">
      <c r="A2" s="1540"/>
      <c r="B2" s="1540"/>
      <c r="C2" s="1540"/>
      <c r="D2" s="1540"/>
      <c r="E2" s="1540"/>
      <c r="F2" s="1540"/>
    </row>
    <row r="3" spans="1:6">
      <c r="A3" s="1540"/>
      <c r="B3" s="1540"/>
      <c r="C3" s="1540"/>
      <c r="D3" s="1540"/>
      <c r="E3" s="1540"/>
      <c r="F3" s="1540"/>
    </row>
    <row r="4" spans="1:6">
      <c r="A4" s="1149" t="s">
        <v>6</v>
      </c>
      <c r="B4" s="1148">
        <v>0</v>
      </c>
      <c r="C4" s="1540"/>
      <c r="D4" s="1540"/>
      <c r="E4" s="1540"/>
      <c r="F4" s="1540"/>
    </row>
    <row r="5" spans="1:6">
      <c r="A5" s="1540"/>
      <c r="B5" s="1540"/>
      <c r="C5" s="1540"/>
      <c r="D5" s="1540"/>
      <c r="E5" s="1540"/>
      <c r="F5" s="1540"/>
    </row>
    <row r="6" spans="1:6">
      <c r="A6" s="1540"/>
      <c r="B6" s="1540"/>
      <c r="C6" s="1540"/>
      <c r="D6" s="1540"/>
      <c r="E6" s="1540"/>
      <c r="F6" s="1540"/>
    </row>
    <row r="7" spans="1:6" ht="45">
      <c r="A7" s="1146" t="s">
        <v>23</v>
      </c>
      <c r="B7" s="1145" t="s">
        <v>4</v>
      </c>
      <c r="C7" s="1143" t="s">
        <v>10</v>
      </c>
      <c r="D7" s="1143" t="s">
        <v>11</v>
      </c>
      <c r="E7" s="1144" t="s">
        <v>1987</v>
      </c>
      <c r="F7" s="1540"/>
    </row>
    <row r="8" spans="1:6" ht="25.5">
      <c r="A8" s="1117" t="s">
        <v>7926</v>
      </c>
      <c r="B8" s="1107" t="s">
        <v>7927</v>
      </c>
      <c r="C8" s="1114">
        <v>2359.0745454545454</v>
      </c>
      <c r="D8" s="1114">
        <f t="shared" ref="D8:D16" si="0">C8-C8*$B$4/100</f>
        <v>2359.0745454545454</v>
      </c>
      <c r="E8" s="1905"/>
      <c r="F8" s="1540"/>
    </row>
    <row r="9" spans="1:6" ht="25.5">
      <c r="A9" s="1117" t="s">
        <v>7928</v>
      </c>
      <c r="B9" s="1107" t="s">
        <v>7929</v>
      </c>
      <c r="C9" s="1114">
        <v>2500.6190181818179</v>
      </c>
      <c r="D9" s="1114">
        <f t="shared" si="0"/>
        <v>2500.6190181818179</v>
      </c>
      <c r="E9" s="1834"/>
      <c r="F9" s="1540"/>
    </row>
    <row r="10" spans="1:6" ht="25.5">
      <c r="A10" s="1117" t="s">
        <v>7930</v>
      </c>
      <c r="B10" s="1107" t="s">
        <v>7931</v>
      </c>
      <c r="C10" s="1114">
        <v>2650.6561592727271</v>
      </c>
      <c r="D10" s="1114">
        <f t="shared" si="0"/>
        <v>2650.6561592727271</v>
      </c>
      <c r="E10" s="1834"/>
    </row>
    <row r="11" spans="1:6" ht="25.5">
      <c r="A11" s="1117" t="s">
        <v>7932</v>
      </c>
      <c r="B11" s="1107" t="s">
        <v>7933</v>
      </c>
      <c r="C11" s="1114">
        <v>2809.695528829091</v>
      </c>
      <c r="D11" s="1114">
        <f t="shared" si="0"/>
        <v>2809.695528829091</v>
      </c>
      <c r="E11" s="1834"/>
    </row>
    <row r="12" spans="1:6" ht="25.5">
      <c r="A12" s="1117" t="s">
        <v>7934</v>
      </c>
      <c r="B12" s="1107" t="s">
        <v>7935</v>
      </c>
      <c r="C12" s="1114">
        <v>2978.2772605588366</v>
      </c>
      <c r="D12" s="1114">
        <f t="shared" si="0"/>
        <v>2978.2772605588366</v>
      </c>
      <c r="E12" s="1834"/>
    </row>
    <row r="13" spans="1:6" ht="25.5">
      <c r="A13" s="1117" t="s">
        <v>7936</v>
      </c>
      <c r="B13" s="1107" t="s">
        <v>7937</v>
      </c>
      <c r="C13" s="1114">
        <v>3156.9738961923672</v>
      </c>
      <c r="D13" s="1114">
        <f t="shared" si="0"/>
        <v>3156.9738961923672</v>
      </c>
      <c r="E13" s="1834"/>
    </row>
    <row r="14" spans="1:6" ht="25.5">
      <c r="A14" s="1117" t="s">
        <v>7938</v>
      </c>
      <c r="B14" s="1107" t="s">
        <v>7939</v>
      </c>
      <c r="C14" s="1114">
        <v>3346.3923299639096</v>
      </c>
      <c r="D14" s="1114">
        <f t="shared" si="0"/>
        <v>3346.3923299639096</v>
      </c>
      <c r="E14" s="1834"/>
    </row>
    <row r="15" spans="1:6" ht="25.5">
      <c r="A15" s="1117" t="s">
        <v>7940</v>
      </c>
      <c r="B15" s="1107" t="s">
        <v>7941</v>
      </c>
      <c r="C15" s="1114">
        <v>3547.1758697617443</v>
      </c>
      <c r="D15" s="1114">
        <f t="shared" si="0"/>
        <v>3547.1758697617443</v>
      </c>
      <c r="E15" s="1834"/>
    </row>
    <row r="16" spans="1:6" ht="25.5">
      <c r="A16" s="1117" t="s">
        <v>7942</v>
      </c>
      <c r="B16" s="1107" t="s">
        <v>7943</v>
      </c>
      <c r="C16" s="1114">
        <v>3760.0064219474493</v>
      </c>
      <c r="D16" s="1114">
        <f t="shared" si="0"/>
        <v>3760.0064219474493</v>
      </c>
      <c r="E16" s="1906"/>
    </row>
    <row r="19" spans="1:5" ht="45">
      <c r="A19" s="1146" t="s">
        <v>23</v>
      </c>
      <c r="B19" s="1145" t="s">
        <v>4</v>
      </c>
      <c r="C19" s="1143" t="s">
        <v>10</v>
      </c>
      <c r="D19" s="1143" t="s">
        <v>11</v>
      </c>
      <c r="E19" s="1540"/>
    </row>
    <row r="20" spans="1:5" ht="25.5">
      <c r="A20" s="1117" t="s">
        <v>7944</v>
      </c>
      <c r="B20" s="1107" t="s">
        <v>7945</v>
      </c>
      <c r="C20" s="1114">
        <v>183.78360000000004</v>
      </c>
      <c r="D20" s="1114">
        <f t="shared" ref="D20:D23" si="1">C20-C20*$B$4/100</f>
        <v>183.78360000000004</v>
      </c>
    </row>
    <row r="21" spans="1:5" ht="25.5">
      <c r="A21" s="1117" t="s">
        <v>7946</v>
      </c>
      <c r="B21" s="1107" t="s">
        <v>7947</v>
      </c>
      <c r="C21" s="1114">
        <v>495.92400000000004</v>
      </c>
      <c r="D21" s="1114">
        <f t="shared" si="1"/>
        <v>495.92400000000004</v>
      </c>
    </row>
    <row r="22" spans="1:5" ht="25.5">
      <c r="A22" s="1117" t="s">
        <v>7948</v>
      </c>
      <c r="B22" s="1107" t="s">
        <v>7949</v>
      </c>
      <c r="C22" s="1114">
        <v>61.261200000000009</v>
      </c>
      <c r="D22" s="1114">
        <f t="shared" si="1"/>
        <v>61.261200000000009</v>
      </c>
    </row>
    <row r="23" spans="1:5" ht="25.5">
      <c r="A23" s="1117" t="s">
        <v>7950</v>
      </c>
      <c r="B23" s="1107" t="s">
        <v>7951</v>
      </c>
      <c r="C23" s="1114">
        <v>61.261200000000009</v>
      </c>
      <c r="D23" s="1114">
        <f t="shared" si="1"/>
        <v>61.261200000000009</v>
      </c>
    </row>
  </sheetData>
  <mergeCells count="2">
    <mergeCell ref="A1:E1"/>
    <mergeCell ref="E8:E16"/>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
  <sheetViews>
    <sheetView zoomScale="80" zoomScaleNormal="80" workbookViewId="0">
      <selection activeCell="K39" sqref="K39"/>
    </sheetView>
  </sheetViews>
  <sheetFormatPr defaultColWidth="9.140625" defaultRowHeight="15"/>
  <cols>
    <col min="1" max="1" width="14" style="1045" bestFit="1" customWidth="1"/>
    <col min="2" max="2" width="21.42578125" style="1045" customWidth="1"/>
    <col min="3" max="3" width="94" style="1045" customWidth="1"/>
    <col min="4" max="4" width="17" style="1045" customWidth="1"/>
    <col min="5" max="5" width="31.42578125" style="1045" customWidth="1"/>
    <col min="6" max="6" width="30" style="1045" bestFit="1" customWidth="1"/>
    <col min="7" max="7" width="27.140625" style="1660" bestFit="1" customWidth="1"/>
    <col min="8" max="8" width="21.85546875" style="1045" customWidth="1"/>
    <col min="9" max="9" width="10" style="1045" bestFit="1" customWidth="1"/>
    <col min="10" max="16384" width="9.140625" style="1045"/>
  </cols>
  <sheetData>
    <row r="1" spans="1:11" ht="30" customHeight="1">
      <c r="A1" s="1911" t="s">
        <v>6896</v>
      </c>
      <c r="B1" s="1911"/>
      <c r="C1" s="1911"/>
      <c r="D1" s="1911"/>
      <c r="E1" s="1911"/>
      <c r="F1" s="1911"/>
      <c r="G1" s="1911"/>
      <c r="H1" s="1911"/>
    </row>
    <row r="5" spans="1:11" ht="22.7" customHeight="1">
      <c r="A5" s="1912" t="s">
        <v>6897</v>
      </c>
      <c r="B5" s="1912"/>
      <c r="C5" s="1912"/>
      <c r="D5" s="1912"/>
      <c r="E5" s="1912"/>
      <c r="F5" s="1912"/>
      <c r="G5" s="1912"/>
      <c r="H5" s="1912"/>
      <c r="I5" s="1046" t="s">
        <v>6554</v>
      </c>
      <c r="J5" s="1047">
        <v>0</v>
      </c>
    </row>
    <row r="6" spans="1:11" ht="30">
      <c r="A6" s="1055" t="s">
        <v>209</v>
      </c>
      <c r="B6" s="1055" t="s">
        <v>23</v>
      </c>
      <c r="C6" s="1056" t="s">
        <v>4</v>
      </c>
      <c r="D6" s="1055" t="s">
        <v>6898</v>
      </c>
      <c r="E6" s="1055" t="s">
        <v>6899</v>
      </c>
      <c r="F6" s="1055" t="s">
        <v>6900</v>
      </c>
      <c r="G6" s="1057" t="s">
        <v>6901</v>
      </c>
      <c r="H6" s="1057" t="s">
        <v>6902</v>
      </c>
    </row>
    <row r="7" spans="1:11">
      <c r="A7" s="1048"/>
      <c r="B7" s="1049" t="s">
        <v>6903</v>
      </c>
      <c r="C7" s="1050" t="s">
        <v>6904</v>
      </c>
      <c r="D7" s="1049" t="s">
        <v>6905</v>
      </c>
      <c r="E7" s="1049">
        <v>1.5</v>
      </c>
      <c r="F7" s="1049" t="s">
        <v>362</v>
      </c>
      <c r="G7" s="1662">
        <v>435.83336544018499</v>
      </c>
      <c r="H7" s="1051">
        <f t="shared" ref="H7:H12" si="0">G7-G7*$J$5</f>
        <v>435.83336544018499</v>
      </c>
      <c r="K7" s="1565"/>
    </row>
    <row r="8" spans="1:11">
      <c r="A8" s="1150"/>
      <c r="B8" s="1049" t="s">
        <v>6906</v>
      </c>
      <c r="C8" s="1050" t="s">
        <v>6907</v>
      </c>
      <c r="D8" s="1049" t="s">
        <v>6905</v>
      </c>
      <c r="E8" s="1049">
        <v>2.5</v>
      </c>
      <c r="F8" s="1049" t="s">
        <v>362</v>
      </c>
      <c r="G8" s="1662">
        <v>435.83336544018499</v>
      </c>
      <c r="H8" s="1051">
        <f t="shared" si="0"/>
        <v>435.83336544018499</v>
      </c>
      <c r="K8" s="1565"/>
    </row>
    <row r="9" spans="1:11">
      <c r="A9" s="1150"/>
      <c r="B9" s="1049" t="s">
        <v>6908</v>
      </c>
      <c r="C9" s="1050" t="s">
        <v>6909</v>
      </c>
      <c r="D9" s="1049" t="s">
        <v>6905</v>
      </c>
      <c r="E9" s="1049">
        <v>3</v>
      </c>
      <c r="F9" s="1049" t="s">
        <v>362</v>
      </c>
      <c r="G9" s="1662">
        <v>435.83336544018499</v>
      </c>
      <c r="H9" s="1051">
        <f t="shared" si="0"/>
        <v>435.83336544018499</v>
      </c>
      <c r="K9" s="1565"/>
    </row>
    <row r="10" spans="1:11">
      <c r="A10" s="1150"/>
      <c r="B10" s="1049" t="s">
        <v>7158</v>
      </c>
      <c r="C10" s="1050" t="s">
        <v>6910</v>
      </c>
      <c r="D10" s="1049" t="s">
        <v>6905</v>
      </c>
      <c r="E10" s="1049">
        <v>3</v>
      </c>
      <c r="F10" s="1049" t="s">
        <v>370</v>
      </c>
      <c r="G10" s="1662">
        <v>608.52205740705097</v>
      </c>
      <c r="H10" s="1051">
        <f t="shared" si="0"/>
        <v>608.52205740705097</v>
      </c>
      <c r="K10" s="1565"/>
    </row>
    <row r="11" spans="1:11">
      <c r="A11" s="1150"/>
      <c r="B11" s="1049" t="s">
        <v>6911</v>
      </c>
      <c r="C11" s="1050" t="s">
        <v>6912</v>
      </c>
      <c r="D11" s="1049" t="s">
        <v>6905</v>
      </c>
      <c r="E11" s="1049">
        <v>3</v>
      </c>
      <c r="F11" s="1049" t="s">
        <v>1590</v>
      </c>
      <c r="G11" s="1662">
        <v>978.56925447890853</v>
      </c>
      <c r="H11" s="1051">
        <f t="shared" si="0"/>
        <v>978.56925447890853</v>
      </c>
      <c r="K11" s="1565"/>
    </row>
    <row r="12" spans="1:11" ht="35.450000000000003" customHeight="1">
      <c r="A12" s="1052"/>
      <c r="B12" s="1049" t="s">
        <v>6913</v>
      </c>
      <c r="C12" s="1050" t="s">
        <v>6914</v>
      </c>
      <c r="D12" s="1049" t="s">
        <v>6905</v>
      </c>
      <c r="E12" s="1049">
        <v>3</v>
      </c>
      <c r="F12" s="1049" t="s">
        <v>6915</v>
      </c>
      <c r="G12" s="1662">
        <v>855.22018878828737</v>
      </c>
      <c r="H12" s="1051">
        <f t="shared" si="0"/>
        <v>855.22018878828737</v>
      </c>
      <c r="K12" s="1565"/>
    </row>
    <row r="13" spans="1:11">
      <c r="B13" s="1053"/>
      <c r="C13" s="1053"/>
      <c r="D13" s="1053"/>
      <c r="E13" s="1053"/>
      <c r="F13" s="1053"/>
      <c r="G13" s="1659"/>
      <c r="H13" s="1053"/>
      <c r="K13" s="1565"/>
    </row>
    <row r="14" spans="1:11" ht="29.25" customHeight="1">
      <c r="A14" s="1912" t="s">
        <v>6916</v>
      </c>
      <c r="B14" s="1912"/>
      <c r="C14" s="1912"/>
      <c r="D14" s="1912"/>
      <c r="E14" s="1912"/>
      <c r="F14" s="1912"/>
      <c r="G14" s="1912"/>
      <c r="H14" s="1912"/>
      <c r="K14" s="1565"/>
    </row>
    <row r="15" spans="1:11" ht="30.2" customHeight="1">
      <c r="A15" s="1055" t="s">
        <v>209</v>
      </c>
      <c r="B15" s="1055" t="s">
        <v>23</v>
      </c>
      <c r="C15" s="1056" t="s">
        <v>4</v>
      </c>
      <c r="D15" s="1055" t="s">
        <v>6898</v>
      </c>
      <c r="E15" s="1055" t="s">
        <v>6899</v>
      </c>
      <c r="F15" s="1055" t="s">
        <v>6900</v>
      </c>
      <c r="G15" s="1057" t="s">
        <v>6901</v>
      </c>
      <c r="H15" s="1057" t="s">
        <v>6902</v>
      </c>
      <c r="K15" s="1565"/>
    </row>
    <row r="16" spans="1:11">
      <c r="A16" s="1913"/>
      <c r="B16" s="1049" t="s">
        <v>7159</v>
      </c>
      <c r="C16" s="1050" t="s">
        <v>6917</v>
      </c>
      <c r="D16" s="1049" t="s">
        <v>6905</v>
      </c>
      <c r="E16" s="1049">
        <v>6</v>
      </c>
      <c r="F16" s="1049" t="s">
        <v>362</v>
      </c>
      <c r="G16" s="1662">
        <v>435.83336544018499</v>
      </c>
      <c r="H16" s="1051">
        <f>G16-G16*$J$5</f>
        <v>435.83336544018499</v>
      </c>
      <c r="K16" s="1565"/>
    </row>
    <row r="17" spans="1:11">
      <c r="A17" s="1913"/>
      <c r="B17" s="1049" t="s">
        <v>6918</v>
      </c>
      <c r="C17" s="1050" t="s">
        <v>6919</v>
      </c>
      <c r="D17" s="1049" t="s">
        <v>6905</v>
      </c>
      <c r="E17" s="1049">
        <v>8</v>
      </c>
      <c r="F17" s="1049" t="s">
        <v>362</v>
      </c>
      <c r="G17" s="1662">
        <v>435.83336544018499</v>
      </c>
      <c r="H17" s="1051">
        <f t="shared" ref="H17:H23" si="1">G17-G17*$J$5</f>
        <v>435.83336544018499</v>
      </c>
      <c r="K17" s="1565"/>
    </row>
    <row r="18" spans="1:11" ht="15" customHeight="1">
      <c r="A18" s="1913"/>
      <c r="B18" s="1049" t="s">
        <v>7160</v>
      </c>
      <c r="C18" s="1050" t="s">
        <v>6920</v>
      </c>
      <c r="D18" s="1049" t="s">
        <v>6905</v>
      </c>
      <c r="E18" s="1049">
        <v>10</v>
      </c>
      <c r="F18" s="1049" t="s">
        <v>362</v>
      </c>
      <c r="G18" s="1662">
        <v>435.83336544018499</v>
      </c>
      <c r="H18" s="1051">
        <f t="shared" si="1"/>
        <v>435.83336544018499</v>
      </c>
      <c r="K18" s="1565"/>
    </row>
    <row r="19" spans="1:11">
      <c r="A19" s="1913"/>
      <c r="B19" s="1049" t="s">
        <v>6921</v>
      </c>
      <c r="C19" s="1050" t="s">
        <v>6922</v>
      </c>
      <c r="D19" s="1049" t="s">
        <v>6905</v>
      </c>
      <c r="E19" s="1049">
        <v>6</v>
      </c>
      <c r="F19" s="1049" t="s">
        <v>370</v>
      </c>
      <c r="G19" s="1662">
        <v>608.52205740705097</v>
      </c>
      <c r="H19" s="1051">
        <f t="shared" si="1"/>
        <v>608.52205740705097</v>
      </c>
      <c r="K19" s="1565"/>
    </row>
    <row r="20" spans="1:11">
      <c r="A20" s="1913"/>
      <c r="B20" s="1049" t="s">
        <v>7161</v>
      </c>
      <c r="C20" s="1050" t="s">
        <v>6923</v>
      </c>
      <c r="D20" s="1049" t="s">
        <v>6905</v>
      </c>
      <c r="E20" s="1049">
        <v>8</v>
      </c>
      <c r="F20" s="1049" t="s">
        <v>370</v>
      </c>
      <c r="G20" s="1662">
        <v>608.52205740705097</v>
      </c>
      <c r="H20" s="1051">
        <f t="shared" si="1"/>
        <v>608.52205740705097</v>
      </c>
      <c r="K20" s="1565"/>
    </row>
    <row r="21" spans="1:11">
      <c r="A21" s="1913"/>
      <c r="B21" s="1049" t="s">
        <v>7162</v>
      </c>
      <c r="C21" s="1050" t="s">
        <v>6924</v>
      </c>
      <c r="D21" s="1049" t="s">
        <v>6905</v>
      </c>
      <c r="E21" s="1049">
        <v>10</v>
      </c>
      <c r="F21" s="1049" t="s">
        <v>370</v>
      </c>
      <c r="G21" s="1662">
        <v>608.52205740705097</v>
      </c>
      <c r="H21" s="1051">
        <f t="shared" si="1"/>
        <v>608.52205740705097</v>
      </c>
      <c r="K21" s="1565"/>
    </row>
    <row r="22" spans="1:11">
      <c r="A22" s="1913"/>
      <c r="B22" s="1049" t="s">
        <v>7163</v>
      </c>
      <c r="C22" s="1050" t="s">
        <v>6925</v>
      </c>
      <c r="D22" s="1049" t="s">
        <v>6905</v>
      </c>
      <c r="E22" s="1049">
        <v>6</v>
      </c>
      <c r="F22" s="1049" t="s">
        <v>1590</v>
      </c>
      <c r="G22" s="1662">
        <v>978.56925447890853</v>
      </c>
      <c r="H22" s="1051">
        <f t="shared" si="1"/>
        <v>978.56925447890853</v>
      </c>
      <c r="K22" s="1565"/>
    </row>
    <row r="23" spans="1:11" ht="15" customHeight="1">
      <c r="A23" s="1913"/>
      <c r="B23" s="1049" t="s">
        <v>6926</v>
      </c>
      <c r="C23" s="1050" t="s">
        <v>6927</v>
      </c>
      <c r="D23" s="1049" t="s">
        <v>6905</v>
      </c>
      <c r="E23" s="1049">
        <v>10</v>
      </c>
      <c r="F23" s="1049" t="s">
        <v>1590</v>
      </c>
      <c r="G23" s="1662">
        <v>978.56925447890853</v>
      </c>
      <c r="H23" s="1051">
        <f t="shared" si="1"/>
        <v>978.56925447890853</v>
      </c>
      <c r="K23" s="1565"/>
    </row>
    <row r="24" spans="1:11">
      <c r="K24" s="1565"/>
    </row>
    <row r="25" spans="1:11" ht="27.75" customHeight="1">
      <c r="A25" s="1912" t="s">
        <v>6928</v>
      </c>
      <c r="B25" s="1912"/>
      <c r="C25" s="1912"/>
      <c r="D25" s="1912"/>
      <c r="E25" s="1912"/>
      <c r="F25" s="1912"/>
      <c r="G25" s="1912"/>
      <c r="H25" s="1912"/>
      <c r="K25" s="1565"/>
    </row>
    <row r="26" spans="1:11" ht="30.2" customHeight="1">
      <c r="A26" s="1055" t="s">
        <v>209</v>
      </c>
      <c r="B26" s="1055" t="s">
        <v>23</v>
      </c>
      <c r="C26" s="1056" t="s">
        <v>4</v>
      </c>
      <c r="D26" s="1055" t="s">
        <v>6898</v>
      </c>
      <c r="E26" s="1055" t="s">
        <v>6899</v>
      </c>
      <c r="F26" s="1055" t="s">
        <v>6900</v>
      </c>
      <c r="G26" s="1057" t="s">
        <v>6901</v>
      </c>
      <c r="H26" s="1057" t="s">
        <v>6902</v>
      </c>
      <c r="K26" s="1565"/>
    </row>
    <row r="27" spans="1:11" ht="42.75" customHeight="1">
      <c r="A27" s="1054"/>
      <c r="B27" s="1049" t="s">
        <v>6929</v>
      </c>
      <c r="C27" s="1050" t="s">
        <v>6930</v>
      </c>
      <c r="D27" s="1049" t="s">
        <v>2084</v>
      </c>
      <c r="E27" s="1049">
        <v>3</v>
      </c>
      <c r="F27" s="1049" t="s">
        <v>70</v>
      </c>
      <c r="G27" s="1662">
        <v>2795.9121556540158</v>
      </c>
      <c r="H27" s="1051">
        <f>G27-G27*$J$5</f>
        <v>2795.9121556540158</v>
      </c>
      <c r="K27" s="1565"/>
    </row>
    <row r="28" spans="1:11" ht="46.5" customHeight="1">
      <c r="A28" s="1054"/>
      <c r="B28" s="1049" t="s">
        <v>7164</v>
      </c>
      <c r="C28" s="1050" t="s">
        <v>6931</v>
      </c>
      <c r="D28" s="1049" t="s">
        <v>2084</v>
      </c>
      <c r="E28" s="1049">
        <v>3</v>
      </c>
      <c r="F28" s="1049" t="s">
        <v>70</v>
      </c>
      <c r="G28" s="1662">
        <v>3289.3084184164941</v>
      </c>
      <c r="H28" s="1051">
        <f>G28-G28*$J$5</f>
        <v>3289.3084184164941</v>
      </c>
      <c r="K28" s="1565"/>
    </row>
    <row r="29" spans="1:11" ht="29.25" customHeight="1">
      <c r="A29" s="1909"/>
      <c r="B29" s="1049" t="s">
        <v>7165</v>
      </c>
      <c r="C29" s="1050" t="s">
        <v>6932</v>
      </c>
      <c r="D29" s="1049" t="s">
        <v>6905</v>
      </c>
      <c r="E29" s="1049">
        <v>6</v>
      </c>
      <c r="F29" s="1049" t="s">
        <v>83</v>
      </c>
      <c r="G29" s="1662">
        <v>1578.8680408399121</v>
      </c>
      <c r="H29" s="1051">
        <f>G29-G29*$J$5</f>
        <v>1578.8680408399121</v>
      </c>
      <c r="K29" s="1565"/>
    </row>
    <row r="30" spans="1:11" ht="29.25" customHeight="1">
      <c r="A30" s="1910"/>
      <c r="B30" s="1049" t="s">
        <v>7166</v>
      </c>
      <c r="C30" s="1050" t="s">
        <v>6933</v>
      </c>
      <c r="D30" s="1049" t="s">
        <v>6905</v>
      </c>
      <c r="E30" s="1049">
        <v>6</v>
      </c>
      <c r="F30" s="1049" t="s">
        <v>81</v>
      </c>
      <c r="G30" s="1662">
        <v>1809.1196301290686</v>
      </c>
      <c r="H30" s="1051">
        <f>G30-G30*$J$5</f>
        <v>1809.1196301290686</v>
      </c>
      <c r="K30" s="1565"/>
    </row>
    <row r="31" spans="1:11" ht="48.2" customHeight="1">
      <c r="A31" s="1054"/>
      <c r="B31" s="1049" t="s">
        <v>6934</v>
      </c>
      <c r="C31" s="1050" t="s">
        <v>6935</v>
      </c>
      <c r="D31" s="1049" t="s">
        <v>2084</v>
      </c>
      <c r="E31" s="1049">
        <v>3</v>
      </c>
      <c r="F31" s="1049" t="s">
        <v>81</v>
      </c>
      <c r="G31" s="1662">
        <v>2795.9121556540158</v>
      </c>
      <c r="H31" s="1051">
        <f>G31-G31*$J$5</f>
        <v>2795.9121556540158</v>
      </c>
      <c r="K31" s="1565"/>
    </row>
    <row r="32" spans="1:11">
      <c r="G32" s="1661"/>
      <c r="K32" s="1565"/>
    </row>
    <row r="33" spans="1:11" ht="15.75" customHeight="1">
      <c r="A33" s="1912" t="s">
        <v>6936</v>
      </c>
      <c r="B33" s="1912"/>
      <c r="C33" s="1912"/>
      <c r="D33" s="1912"/>
      <c r="E33" s="1912"/>
      <c r="F33" s="1912"/>
      <c r="G33" s="1912"/>
      <c r="H33" s="1912"/>
      <c r="K33" s="1565"/>
    </row>
    <row r="34" spans="1:11" ht="53.25" customHeight="1">
      <c r="A34" s="1055" t="s">
        <v>209</v>
      </c>
      <c r="B34" s="1055" t="s">
        <v>23</v>
      </c>
      <c r="C34" s="1056" t="s">
        <v>4</v>
      </c>
      <c r="D34" s="1055" t="s">
        <v>6898</v>
      </c>
      <c r="E34" s="1055" t="s">
        <v>6899</v>
      </c>
      <c r="F34" s="1055" t="s">
        <v>6900</v>
      </c>
      <c r="G34" s="1057" t="s">
        <v>6901</v>
      </c>
      <c r="H34" s="1057" t="s">
        <v>6902</v>
      </c>
      <c r="K34" s="1565"/>
    </row>
    <row r="35" spans="1:11" ht="15.75" customHeight="1">
      <c r="A35" s="1913"/>
      <c r="B35" s="1049" t="s">
        <v>6937</v>
      </c>
      <c r="C35" s="1050" t="s">
        <v>6938</v>
      </c>
      <c r="D35" s="1049" t="s">
        <v>6905</v>
      </c>
      <c r="E35" s="1049">
        <v>6</v>
      </c>
      <c r="F35" s="1049" t="s">
        <v>6939</v>
      </c>
      <c r="G35" s="1662">
        <v>328.93084184164945</v>
      </c>
      <c r="H35" s="1051">
        <f>G35-G35*$J$5</f>
        <v>328.93084184164945</v>
      </c>
      <c r="K35" s="1565"/>
    </row>
    <row r="36" spans="1:11" ht="15.75" customHeight="1">
      <c r="A36" s="1913"/>
      <c r="B36" s="1049" t="s">
        <v>7167</v>
      </c>
      <c r="C36" s="1050" t="s">
        <v>6940</v>
      </c>
      <c r="D36" s="1049" t="s">
        <v>6905</v>
      </c>
      <c r="E36" s="1049">
        <v>7</v>
      </c>
      <c r="F36" s="1049" t="s">
        <v>6939</v>
      </c>
      <c r="G36" s="1662">
        <v>328.93084184164945</v>
      </c>
      <c r="H36" s="1051">
        <f>G36-G36*$J$5</f>
        <v>328.93084184164945</v>
      </c>
      <c r="K36" s="1565"/>
    </row>
    <row r="37" spans="1:11">
      <c r="A37" s="1913"/>
      <c r="B37" s="1049" t="s">
        <v>7168</v>
      </c>
      <c r="C37" s="1050" t="s">
        <v>6941</v>
      </c>
      <c r="D37" s="1049" t="s">
        <v>6905</v>
      </c>
      <c r="E37" s="1049">
        <v>8</v>
      </c>
      <c r="F37" s="1049" t="s">
        <v>6939</v>
      </c>
      <c r="G37" s="1662">
        <v>328.93314435754183</v>
      </c>
      <c r="H37" s="1051">
        <f>G37-G37*$J$5</f>
        <v>328.93314435754183</v>
      </c>
      <c r="K37" s="1565"/>
    </row>
    <row r="38" spans="1:11">
      <c r="G38" s="1661"/>
      <c r="K38" s="1565"/>
    </row>
    <row r="39" spans="1:11">
      <c r="G39" s="1661"/>
      <c r="K39" s="1565"/>
    </row>
    <row r="40" spans="1:11" ht="15.75" customHeight="1">
      <c r="A40" s="1912" t="s">
        <v>7294</v>
      </c>
      <c r="B40" s="1912"/>
      <c r="C40" s="1912"/>
      <c r="D40" s="1912"/>
      <c r="E40" s="1912"/>
      <c r="F40" s="1912"/>
      <c r="G40" s="1912"/>
      <c r="H40" s="1912"/>
      <c r="K40" s="1565"/>
    </row>
    <row r="41" spans="1:11" ht="41.25" customHeight="1">
      <c r="A41" s="1055" t="s">
        <v>209</v>
      </c>
      <c r="B41" s="1055" t="s">
        <v>23</v>
      </c>
      <c r="C41" s="1056" t="s">
        <v>4</v>
      </c>
      <c r="D41" s="1055" t="s">
        <v>6898</v>
      </c>
      <c r="E41" s="1055" t="s">
        <v>7296</v>
      </c>
      <c r="F41" s="1055" t="s">
        <v>6900</v>
      </c>
      <c r="G41" s="1057" t="s">
        <v>6901</v>
      </c>
      <c r="H41" s="1057" t="s">
        <v>6902</v>
      </c>
      <c r="K41" s="1565"/>
    </row>
    <row r="42" spans="1:11" ht="15.75" customHeight="1">
      <c r="A42" s="1914"/>
      <c r="B42" s="1430" t="s">
        <v>7290</v>
      </c>
      <c r="C42" s="1431" t="s">
        <v>7292</v>
      </c>
      <c r="D42" s="1430" t="s">
        <v>2083</v>
      </c>
      <c r="E42" s="1430">
        <v>10</v>
      </c>
      <c r="F42" s="1432" t="s">
        <v>322</v>
      </c>
      <c r="G42" s="1662">
        <v>1329.9371999999998</v>
      </c>
      <c r="H42" s="1433">
        <f>G42-G42*$J$5</f>
        <v>1329.9371999999998</v>
      </c>
      <c r="K42" s="1565"/>
    </row>
    <row r="43" spans="1:11" ht="15.75" customHeight="1">
      <c r="A43" s="1915"/>
      <c r="B43" s="1430" t="s">
        <v>7291</v>
      </c>
      <c r="C43" s="1431" t="s">
        <v>7293</v>
      </c>
      <c r="D43" s="1430" t="s">
        <v>2083</v>
      </c>
      <c r="E43" s="1430">
        <v>10</v>
      </c>
      <c r="F43" s="1430" t="s">
        <v>7295</v>
      </c>
      <c r="G43" s="1662">
        <v>2159.0135999999998</v>
      </c>
      <c r="H43" s="1433">
        <f>G43-G43*$J$5</f>
        <v>2159.0135999999998</v>
      </c>
      <c r="K43" s="1565"/>
    </row>
    <row r="44" spans="1:11">
      <c r="E44" s="796"/>
      <c r="K44" s="1565"/>
    </row>
    <row r="45" spans="1:11">
      <c r="K45" s="1565"/>
    </row>
    <row r="46" spans="1:11" ht="15.75" customHeight="1">
      <c r="A46" s="1912" t="s">
        <v>7300</v>
      </c>
      <c r="B46" s="1912"/>
      <c r="C46" s="1912"/>
      <c r="D46" s="1912"/>
      <c r="E46" s="1912"/>
      <c r="F46" s="1912"/>
      <c r="G46" s="1912"/>
      <c r="H46" s="1912"/>
      <c r="K46" s="1565"/>
    </row>
    <row r="47" spans="1:11" ht="48.75" customHeight="1">
      <c r="A47" s="1055" t="s">
        <v>209</v>
      </c>
      <c r="B47" s="1055" t="s">
        <v>23</v>
      </c>
      <c r="C47" s="1056" t="s">
        <v>4</v>
      </c>
      <c r="D47" s="1055" t="s">
        <v>6898</v>
      </c>
      <c r="E47" s="1055" t="s">
        <v>7296</v>
      </c>
      <c r="F47" s="1055" t="s">
        <v>6900</v>
      </c>
      <c r="G47" s="1057" t="s">
        <v>6901</v>
      </c>
      <c r="H47" s="1057" t="s">
        <v>6902</v>
      </c>
      <c r="K47" s="1565"/>
    </row>
    <row r="48" spans="1:11" ht="30.75" customHeight="1">
      <c r="A48" s="1914"/>
      <c r="B48" s="1430" t="s">
        <v>7297</v>
      </c>
      <c r="C48" s="1431" t="s">
        <v>7301</v>
      </c>
      <c r="D48" s="1430" t="s">
        <v>2083</v>
      </c>
      <c r="E48" s="1430">
        <v>10</v>
      </c>
      <c r="F48" s="1432" t="s">
        <v>7299</v>
      </c>
      <c r="G48" s="1662">
        <v>2146.6817999999998</v>
      </c>
      <c r="H48" s="1433">
        <f>G48-G48*$J$5</f>
        <v>2146.6817999999998</v>
      </c>
      <c r="K48" s="1565"/>
    </row>
    <row r="49" spans="1:11" ht="30.75" customHeight="1">
      <c r="A49" s="1915"/>
      <c r="B49" s="1430" t="s">
        <v>7298</v>
      </c>
      <c r="C49" s="1431" t="s">
        <v>7302</v>
      </c>
      <c r="D49" s="1430" t="s">
        <v>2083</v>
      </c>
      <c r="E49" s="1430">
        <v>10</v>
      </c>
      <c r="F49" s="1432" t="s">
        <v>7299</v>
      </c>
      <c r="G49" s="1662">
        <v>2997.5760000000005</v>
      </c>
      <c r="H49" s="1433">
        <f>G49-G49*$J$5</f>
        <v>2997.5760000000005</v>
      </c>
      <c r="K49" s="1565"/>
    </row>
  </sheetData>
  <mergeCells count="12">
    <mergeCell ref="A40:H40"/>
    <mergeCell ref="A42:A43"/>
    <mergeCell ref="A46:H46"/>
    <mergeCell ref="A48:A49"/>
    <mergeCell ref="A33:H33"/>
    <mergeCell ref="A35:A37"/>
    <mergeCell ref="A29:A30"/>
    <mergeCell ref="A1:H1"/>
    <mergeCell ref="A5:H5"/>
    <mergeCell ref="A14:H14"/>
    <mergeCell ref="A16:A23"/>
    <mergeCell ref="A25:H25"/>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70" zoomScaleNormal="70" workbookViewId="0">
      <selection activeCell="G23" sqref="G23:G28"/>
    </sheetView>
  </sheetViews>
  <sheetFormatPr defaultColWidth="9.140625" defaultRowHeight="15"/>
  <cols>
    <col min="1" max="1" width="19.42578125" style="1045" customWidth="1"/>
    <col min="2" max="2" width="16.7109375" style="1045" bestFit="1" customWidth="1"/>
    <col min="3" max="3" width="108.140625" style="1045" customWidth="1"/>
    <col min="4" max="4" width="17" style="1045" customWidth="1"/>
    <col min="5" max="5" width="26.5703125" style="1045" bestFit="1" customWidth="1"/>
    <col min="6" max="6" width="26.42578125" style="1045" bestFit="1" customWidth="1"/>
    <col min="7" max="7" width="15.42578125" style="1045" bestFit="1" customWidth="1"/>
    <col min="8" max="8" width="14.42578125" style="1045" bestFit="1" customWidth="1"/>
    <col min="9" max="9" width="10" style="1045" bestFit="1" customWidth="1"/>
    <col min="10" max="16384" width="9.140625" style="1045"/>
  </cols>
  <sheetData>
    <row r="1" spans="1:11">
      <c r="A1" s="1911" t="s">
        <v>7500</v>
      </c>
      <c r="B1" s="1911"/>
      <c r="C1" s="1911"/>
      <c r="D1" s="1911"/>
      <c r="E1" s="1911"/>
      <c r="F1" s="1911"/>
      <c r="G1" s="1911"/>
      <c r="H1" s="1911"/>
    </row>
    <row r="3" spans="1:11">
      <c r="A3"/>
    </row>
    <row r="4" spans="1:11">
      <c r="A4" s="1912" t="s">
        <v>7537</v>
      </c>
      <c r="B4" s="1912"/>
      <c r="C4" s="1912"/>
      <c r="D4" s="1912"/>
      <c r="E4" s="1912"/>
      <c r="F4" s="1912"/>
      <c r="G4" s="1912"/>
      <c r="H4" s="1912"/>
      <c r="I4" s="1046" t="s">
        <v>6554</v>
      </c>
      <c r="J4" s="1047">
        <v>0</v>
      </c>
    </row>
    <row r="5" spans="1:11" ht="45">
      <c r="A5" s="1478" t="s">
        <v>209</v>
      </c>
      <c r="B5" s="1478" t="s">
        <v>23</v>
      </c>
      <c r="C5" s="1479" t="s">
        <v>4</v>
      </c>
      <c r="D5" s="1478" t="s">
        <v>2076</v>
      </c>
      <c r="E5" s="1478" t="s">
        <v>402</v>
      </c>
      <c r="F5" s="1478" t="s">
        <v>7522</v>
      </c>
      <c r="G5" s="1480" t="s">
        <v>6901</v>
      </c>
      <c r="H5" s="1480" t="s">
        <v>6902</v>
      </c>
    </row>
    <row r="6" spans="1:11" ht="39" customHeight="1">
      <c r="A6" s="1914"/>
      <c r="B6" s="1438" t="s">
        <v>7501</v>
      </c>
      <c r="C6" s="1438" t="s">
        <v>7523</v>
      </c>
      <c r="D6" s="1476" t="s">
        <v>7520</v>
      </c>
      <c r="E6" s="1476" t="s">
        <v>81</v>
      </c>
      <c r="F6" s="1916">
        <v>10</v>
      </c>
      <c r="G6" s="1663">
        <v>6805.3073999999997</v>
      </c>
      <c r="H6" s="1477">
        <f>G6-G6*$J$4</f>
        <v>6805.3073999999997</v>
      </c>
      <c r="K6" s="1565"/>
    </row>
    <row r="7" spans="1:11" ht="39" customHeight="1">
      <c r="A7" s="1919"/>
      <c r="B7" s="1438" t="s">
        <v>7502</v>
      </c>
      <c r="C7" s="1438" t="s">
        <v>7524</v>
      </c>
      <c r="D7" s="1476" t="s">
        <v>7520</v>
      </c>
      <c r="E7" s="1476" t="s">
        <v>70</v>
      </c>
      <c r="F7" s="1917"/>
      <c r="G7" s="1663">
        <v>7082.4312</v>
      </c>
      <c r="H7" s="1477">
        <f>G7-G7*$J$4</f>
        <v>7082.4312</v>
      </c>
      <c r="K7" s="1565"/>
    </row>
    <row r="8" spans="1:11" ht="39" customHeight="1">
      <c r="A8" s="1920"/>
      <c r="B8" s="1438" t="s">
        <v>7503</v>
      </c>
      <c r="C8" s="1438" t="s">
        <v>7525</v>
      </c>
      <c r="D8" s="1476" t="s">
        <v>7520</v>
      </c>
      <c r="E8" s="1476" t="s">
        <v>82</v>
      </c>
      <c r="F8" s="1918"/>
      <c r="G8" s="1663">
        <v>7403.0987999999998</v>
      </c>
      <c r="H8" s="1477">
        <f>G8-G8*$J$4</f>
        <v>7403.0987999999998</v>
      </c>
      <c r="K8" s="1565"/>
    </row>
    <row r="9" spans="1:11">
      <c r="B9" s="1053"/>
      <c r="C9" s="1053"/>
      <c r="D9" s="1053"/>
      <c r="E9" s="1053"/>
      <c r="F9" s="1053"/>
      <c r="G9" s="1053"/>
      <c r="H9" s="1053"/>
      <c r="K9" s="1565"/>
    </row>
    <row r="10" spans="1:11">
      <c r="A10" s="1912" t="s">
        <v>7538</v>
      </c>
      <c r="B10" s="1912"/>
      <c r="C10" s="1912"/>
      <c r="D10" s="1912"/>
      <c r="E10" s="1912"/>
      <c r="F10" s="1912"/>
      <c r="G10" s="1912"/>
      <c r="H10" s="1912"/>
      <c r="K10" s="1565"/>
    </row>
    <row r="11" spans="1:11" ht="45">
      <c r="A11" s="1478" t="s">
        <v>209</v>
      </c>
      <c r="B11" s="1478" t="s">
        <v>23</v>
      </c>
      <c r="C11" s="1479" t="s">
        <v>4</v>
      </c>
      <c r="D11" s="1478" t="s">
        <v>2076</v>
      </c>
      <c r="E11" s="1478" t="s">
        <v>7516</v>
      </c>
      <c r="F11" s="1478" t="s">
        <v>7517</v>
      </c>
      <c r="G11" s="1480" t="s">
        <v>6901</v>
      </c>
      <c r="H11" s="1480" t="s">
        <v>6902</v>
      </c>
      <c r="K11" s="1565"/>
    </row>
    <row r="12" spans="1:11" ht="36.75" customHeight="1">
      <c r="A12" s="1914"/>
      <c r="B12" s="1438" t="s">
        <v>7504</v>
      </c>
      <c r="C12" s="1438" t="s">
        <v>7526</v>
      </c>
      <c r="D12" s="1476" t="s">
        <v>7520</v>
      </c>
      <c r="E12" s="1921">
        <v>5500</v>
      </c>
      <c r="F12" s="1916">
        <v>300</v>
      </c>
      <c r="G12" s="1663">
        <v>6686.5385999999999</v>
      </c>
      <c r="H12" s="1477">
        <f>G12-G12*$J$4</f>
        <v>6686.5385999999999</v>
      </c>
      <c r="K12" s="1565"/>
    </row>
    <row r="13" spans="1:11" ht="36.75" customHeight="1">
      <c r="A13" s="1919"/>
      <c r="B13" s="1438" t="s">
        <v>7505</v>
      </c>
      <c r="C13" s="1438" t="s">
        <v>7527</v>
      </c>
      <c r="D13" s="1476" t="s">
        <v>7520</v>
      </c>
      <c r="E13" s="1922"/>
      <c r="F13" s="1917"/>
      <c r="G13" s="1663">
        <v>7157.6460000000006</v>
      </c>
      <c r="H13" s="1477">
        <f>G13-G13*$J$4</f>
        <v>7157.6460000000006</v>
      </c>
      <c r="K13" s="1565"/>
    </row>
    <row r="14" spans="1:11" ht="36.75" customHeight="1">
      <c r="A14" s="1920"/>
      <c r="B14" s="1438" t="s">
        <v>7506</v>
      </c>
      <c r="C14" s="1438" t="s">
        <v>7528</v>
      </c>
      <c r="D14" s="1476" t="s">
        <v>7520</v>
      </c>
      <c r="E14" s="1923"/>
      <c r="F14" s="1918"/>
      <c r="G14" s="1663">
        <v>7858.3656000000001</v>
      </c>
      <c r="H14" s="1477">
        <f>G14-G14*$J$4</f>
        <v>7858.3656000000001</v>
      </c>
      <c r="K14" s="1565"/>
    </row>
    <row r="15" spans="1:11" ht="75" customHeight="1">
      <c r="A15" s="1481"/>
      <c r="B15" s="1438" t="s">
        <v>7508</v>
      </c>
      <c r="C15" s="1438" t="s">
        <v>7529</v>
      </c>
      <c r="D15" s="1483" t="s">
        <v>7521</v>
      </c>
      <c r="E15" s="1484" t="s">
        <v>3694</v>
      </c>
      <c r="F15" s="1484" t="s">
        <v>3694</v>
      </c>
      <c r="G15" s="1663">
        <v>561</v>
      </c>
      <c r="H15" s="1477">
        <f>G15-G15*$J$4</f>
        <v>561</v>
      </c>
      <c r="K15" s="1565"/>
    </row>
    <row r="16" spans="1:11">
      <c r="K16" s="1565"/>
    </row>
    <row r="17" spans="1:11">
      <c r="A17" s="1912" t="s">
        <v>7539</v>
      </c>
      <c r="B17" s="1912"/>
      <c r="C17" s="1912"/>
      <c r="D17" s="1912"/>
      <c r="E17" s="1912"/>
      <c r="F17" s="1912"/>
      <c r="G17" s="1912"/>
      <c r="H17" s="1912"/>
      <c r="K17" s="1565"/>
    </row>
    <row r="18" spans="1:11" ht="45">
      <c r="A18" s="1478" t="s">
        <v>209</v>
      </c>
      <c r="B18" s="1478" t="s">
        <v>23</v>
      </c>
      <c r="C18" s="1479" t="s">
        <v>4</v>
      </c>
      <c r="D18" s="1478" t="s">
        <v>2076</v>
      </c>
      <c r="E18" s="1478" t="s">
        <v>7516</v>
      </c>
      <c r="F18" s="1478" t="s">
        <v>7517</v>
      </c>
      <c r="G18" s="1480" t="s">
        <v>6901</v>
      </c>
      <c r="H18" s="1480" t="s">
        <v>6902</v>
      </c>
      <c r="K18" s="1565"/>
    </row>
    <row r="19" spans="1:11" ht="81.75" customHeight="1">
      <c r="A19" s="1428"/>
      <c r="B19" s="1438" t="s">
        <v>7507</v>
      </c>
      <c r="C19" s="1438" t="s">
        <v>7530</v>
      </c>
      <c r="D19" s="1476" t="s">
        <v>7515</v>
      </c>
      <c r="E19" s="1485">
        <v>5000</v>
      </c>
      <c r="F19" s="1482">
        <v>300</v>
      </c>
      <c r="G19" s="1663">
        <v>2598.1134000000002</v>
      </c>
      <c r="H19" s="1477">
        <f>G19-G19*J4</f>
        <v>2598.1134000000002</v>
      </c>
      <c r="K19" s="1565"/>
    </row>
    <row r="20" spans="1:11">
      <c r="G20" s="1272"/>
      <c r="K20" s="1565"/>
    </row>
    <row r="21" spans="1:11">
      <c r="A21" s="1912" t="s">
        <v>7518</v>
      </c>
      <c r="B21" s="1912"/>
      <c r="C21" s="1912"/>
      <c r="D21" s="1912"/>
      <c r="E21" s="1912"/>
      <c r="F21" s="1912"/>
      <c r="G21" s="1912"/>
      <c r="H21" s="1912"/>
      <c r="K21" s="1565"/>
    </row>
    <row r="22" spans="1:11" ht="45">
      <c r="A22" s="1478" t="s">
        <v>209</v>
      </c>
      <c r="B22" s="1478" t="s">
        <v>23</v>
      </c>
      <c r="C22" s="1479" t="s">
        <v>4</v>
      </c>
      <c r="D22" s="1478" t="s">
        <v>2076</v>
      </c>
      <c r="E22" s="1478" t="s">
        <v>7516</v>
      </c>
      <c r="F22" s="1478" t="s">
        <v>7517</v>
      </c>
      <c r="G22" s="1480" t="s">
        <v>6901</v>
      </c>
      <c r="H22" s="1480" t="s">
        <v>6902</v>
      </c>
      <c r="I22"/>
      <c r="K22" s="1565"/>
    </row>
    <row r="23" spans="1:11" ht="33.75" customHeight="1">
      <c r="A23" s="1914"/>
      <c r="B23" s="1438" t="s">
        <v>7509</v>
      </c>
      <c r="C23" s="1438" t="s">
        <v>7531</v>
      </c>
      <c r="D23" s="1476" t="s">
        <v>7515</v>
      </c>
      <c r="E23" s="1921">
        <v>12000</v>
      </c>
      <c r="F23" s="1916" t="s">
        <v>7519</v>
      </c>
      <c r="G23" s="1663">
        <v>6695.4636</v>
      </c>
      <c r="H23" s="1477">
        <f t="shared" ref="H23:H28" si="0">G23-G23*$J$4</f>
        <v>6695.4636</v>
      </c>
      <c r="K23" s="1565"/>
    </row>
    <row r="24" spans="1:11" ht="33.75" customHeight="1">
      <c r="A24" s="1919"/>
      <c r="B24" s="1438" t="s">
        <v>7510</v>
      </c>
      <c r="C24" s="1438" t="s">
        <v>7532</v>
      </c>
      <c r="D24" s="1476" t="s">
        <v>7515</v>
      </c>
      <c r="E24" s="1922"/>
      <c r="F24" s="1917"/>
      <c r="G24" s="1663">
        <v>7206.5754000000006</v>
      </c>
      <c r="H24" s="1477">
        <f t="shared" si="0"/>
        <v>7206.5754000000006</v>
      </c>
      <c r="K24" s="1565"/>
    </row>
    <row r="25" spans="1:11" ht="33.75" customHeight="1">
      <c r="A25" s="1920"/>
      <c r="B25" s="1438" t="s">
        <v>7511</v>
      </c>
      <c r="C25" s="1438" t="s">
        <v>7533</v>
      </c>
      <c r="D25" s="1476" t="s">
        <v>7515</v>
      </c>
      <c r="E25" s="1923"/>
      <c r="F25" s="1918"/>
      <c r="G25" s="1663">
        <v>8054.8686000000007</v>
      </c>
      <c r="H25" s="1477">
        <f t="shared" si="0"/>
        <v>8054.8686000000007</v>
      </c>
      <c r="K25" s="1565"/>
    </row>
    <row r="26" spans="1:11" ht="33.75" customHeight="1">
      <c r="A26" s="1914"/>
      <c r="B26" s="1438" t="s">
        <v>7512</v>
      </c>
      <c r="C26" s="1438" t="s">
        <v>7534</v>
      </c>
      <c r="D26" s="1476" t="s">
        <v>7515</v>
      </c>
      <c r="E26" s="1921">
        <v>9000</v>
      </c>
      <c r="F26" s="1916">
        <v>300</v>
      </c>
      <c r="G26" s="1663">
        <v>7024.4952000000003</v>
      </c>
      <c r="H26" s="1477">
        <f t="shared" si="0"/>
        <v>7024.4952000000003</v>
      </c>
      <c r="K26" s="1565"/>
    </row>
    <row r="27" spans="1:11" ht="33.75" customHeight="1">
      <c r="A27" s="1919"/>
      <c r="B27" s="1438" t="s">
        <v>7513</v>
      </c>
      <c r="C27" s="1438" t="s">
        <v>7535</v>
      </c>
      <c r="D27" s="1476" t="s">
        <v>7515</v>
      </c>
      <c r="E27" s="1922"/>
      <c r="F27" s="1917"/>
      <c r="G27" s="1663">
        <v>7937.4768000000004</v>
      </c>
      <c r="H27" s="1477">
        <f t="shared" si="0"/>
        <v>7937.4768000000004</v>
      </c>
      <c r="K27" s="1565"/>
    </row>
    <row r="28" spans="1:11" ht="33.75" customHeight="1">
      <c r="A28" s="1920"/>
      <c r="B28" s="1438" t="s">
        <v>7514</v>
      </c>
      <c r="C28" s="1438" t="s">
        <v>7536</v>
      </c>
      <c r="D28" s="1476" t="s">
        <v>7515</v>
      </c>
      <c r="E28" s="1923"/>
      <c r="F28" s="1918"/>
      <c r="G28" s="1663">
        <v>8731.0367999999999</v>
      </c>
      <c r="H28" s="1477">
        <f t="shared" si="0"/>
        <v>8731.0367999999999</v>
      </c>
      <c r="K28" s="1565"/>
    </row>
    <row r="29" spans="1:11">
      <c r="G29" s="1272"/>
    </row>
    <row r="33" spans="1:4">
      <c r="A33" s="1475"/>
      <c r="B33" s="1474"/>
      <c r="C33" s="1474"/>
      <c r="D33" s="1474"/>
    </row>
    <row r="34" spans="1:4">
      <c r="A34" s="1475"/>
      <c r="B34" s="1474"/>
      <c r="C34" s="1474"/>
      <c r="D34" s="1474"/>
    </row>
    <row r="35" spans="1:4">
      <c r="A35" s="1475"/>
      <c r="B35" s="1474"/>
      <c r="C35" s="1474"/>
      <c r="D35" s="1474"/>
    </row>
    <row r="36" spans="1:4">
      <c r="A36" s="1475"/>
      <c r="B36" s="1474"/>
      <c r="C36" s="1474"/>
      <c r="D36" s="1474"/>
    </row>
    <row r="37" spans="1:4">
      <c r="A37" s="1475"/>
      <c r="B37" s="1474"/>
      <c r="C37" s="1474"/>
      <c r="D37" s="1474"/>
    </row>
    <row r="38" spans="1:4">
      <c r="A38" s="1475"/>
      <c r="B38" s="1474"/>
      <c r="C38" s="1474"/>
      <c r="D38" s="1474"/>
    </row>
    <row r="39" spans="1:4">
      <c r="A39" s="1475"/>
      <c r="D39" s="1474"/>
    </row>
    <row r="40" spans="1:4">
      <c r="A40" s="1475"/>
      <c r="B40" s="1474"/>
      <c r="C40" s="1474"/>
      <c r="D40" s="1474"/>
    </row>
    <row r="41" spans="1:4">
      <c r="A41" s="1475"/>
      <c r="D41" s="1474"/>
    </row>
    <row r="42" spans="1:4">
      <c r="A42" s="1475"/>
      <c r="D42" s="1474"/>
    </row>
    <row r="43" spans="1:4">
      <c r="A43" s="1475"/>
      <c r="D43" s="1474"/>
    </row>
    <row r="44" spans="1:4">
      <c r="A44" s="1475"/>
      <c r="D44" s="1474"/>
    </row>
    <row r="45" spans="1:4">
      <c r="A45" s="1475"/>
      <c r="D45" s="1474"/>
    </row>
    <row r="46" spans="1:4">
      <c r="A46" s="1475"/>
      <c r="D46" s="1474"/>
    </row>
  </sheetData>
  <mergeCells count="16">
    <mergeCell ref="E26:E28"/>
    <mergeCell ref="F26:F28"/>
    <mergeCell ref="A23:A25"/>
    <mergeCell ref="A26:A28"/>
    <mergeCell ref="A12:A14"/>
    <mergeCell ref="E23:E25"/>
    <mergeCell ref="F23:F25"/>
    <mergeCell ref="E12:E14"/>
    <mergeCell ref="F12:F14"/>
    <mergeCell ref="A21:H21"/>
    <mergeCell ref="A1:H1"/>
    <mergeCell ref="A4:H4"/>
    <mergeCell ref="A10:H10"/>
    <mergeCell ref="A17:H17"/>
    <mergeCell ref="F6:F8"/>
    <mergeCell ref="A6:A8"/>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G18"/>
  <sheetViews>
    <sheetView zoomScale="80" zoomScaleNormal="80" workbookViewId="0">
      <selection activeCell="C17" sqref="C17:C18"/>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7" s="107" customFormat="1" ht="15.75">
      <c r="A1" s="1924" t="s">
        <v>6170</v>
      </c>
      <c r="B1" s="1924"/>
      <c r="C1" s="1925"/>
      <c r="D1" s="1925"/>
      <c r="F1" s="109"/>
    </row>
    <row r="2" spans="1:7" s="107" customFormat="1">
      <c r="A2" s="6"/>
      <c r="B2" s="4"/>
      <c r="C2" s="797"/>
      <c r="D2" s="797"/>
      <c r="F2" s="109"/>
    </row>
    <row r="3" spans="1:7" s="107" customFormat="1">
      <c r="A3" s="5"/>
      <c r="B3" s="4"/>
      <c r="C3" s="797"/>
      <c r="D3" s="797"/>
      <c r="F3" s="109"/>
    </row>
    <row r="4" spans="1:7" s="107" customFormat="1" ht="66.2" customHeight="1">
      <c r="A4" s="1219" t="s">
        <v>23</v>
      </c>
      <c r="B4" s="1220" t="s">
        <v>4</v>
      </c>
      <c r="C4" s="117" t="s">
        <v>10</v>
      </c>
      <c r="D4" s="117" t="s">
        <v>11</v>
      </c>
      <c r="E4" s="12" t="s">
        <v>6</v>
      </c>
      <c r="F4" s="570">
        <v>0</v>
      </c>
    </row>
    <row r="5" spans="1:7" ht="24.75" customHeight="1" thickBot="1">
      <c r="A5" s="1930" t="s">
        <v>6171</v>
      </c>
      <c r="B5" s="1931"/>
      <c r="C5" s="1931"/>
      <c r="D5" s="1932"/>
    </row>
    <row r="6" spans="1:7" s="798" customFormat="1" ht="15" customHeight="1" thickTop="1">
      <c r="A6" s="1928" t="s">
        <v>6194</v>
      </c>
      <c r="B6" s="1929"/>
      <c r="C6" s="1167"/>
      <c r="D6" s="1168"/>
    </row>
    <row r="7" spans="1:7" ht="15" customHeight="1">
      <c r="A7" s="1169" t="s">
        <v>6174</v>
      </c>
      <c r="B7" s="1170" t="s">
        <v>6184</v>
      </c>
      <c r="C7" s="973">
        <v>3492.7465456383884</v>
      </c>
      <c r="D7" s="1080">
        <f>C7-C7*$F$4</f>
        <v>3492.7465456383884</v>
      </c>
      <c r="G7" s="222"/>
    </row>
    <row r="8" spans="1:7">
      <c r="A8" s="1170" t="s">
        <v>6175</v>
      </c>
      <c r="B8" s="1171" t="s">
        <v>6185</v>
      </c>
      <c r="C8" s="973">
        <v>3492.7465456383884</v>
      </c>
      <c r="D8" s="1080">
        <f>C8-C8*$F$4</f>
        <v>3492.7465456383884</v>
      </c>
      <c r="F8" s="1540"/>
      <c r="G8" s="222"/>
    </row>
    <row r="9" spans="1:7" s="798" customFormat="1" ht="15" customHeight="1">
      <c r="A9" s="1926" t="s">
        <v>6195</v>
      </c>
      <c r="B9" s="1927"/>
      <c r="C9" s="1271"/>
      <c r="D9" s="1168"/>
      <c r="F9" s="1540"/>
      <c r="G9" s="222"/>
    </row>
    <row r="10" spans="1:7" ht="15" customHeight="1">
      <c r="A10" s="1172" t="s">
        <v>6176</v>
      </c>
      <c r="B10" s="1171" t="s">
        <v>6186</v>
      </c>
      <c r="C10" s="973">
        <v>3492.7465456383884</v>
      </c>
      <c r="D10" s="1080">
        <f t="shared" ref="D10:D18" si="0">C10-C10*$F$4</f>
        <v>3492.7465456383884</v>
      </c>
      <c r="F10" s="1540"/>
      <c r="G10" s="222"/>
    </row>
    <row r="11" spans="1:7">
      <c r="A11" s="1170" t="s">
        <v>6177</v>
      </c>
      <c r="B11" s="1171" t="s">
        <v>6187</v>
      </c>
      <c r="C11" s="973">
        <v>3492.7465456383884</v>
      </c>
      <c r="D11" s="1080">
        <f t="shared" si="0"/>
        <v>3492.7465456383884</v>
      </c>
      <c r="F11" s="1540"/>
      <c r="G11" s="222"/>
    </row>
    <row r="12" spans="1:7">
      <c r="A12" s="1170" t="s">
        <v>6178</v>
      </c>
      <c r="B12" s="1171" t="s">
        <v>6188</v>
      </c>
      <c r="C12" s="973">
        <v>3929.3398638431818</v>
      </c>
      <c r="D12" s="1080">
        <f t="shared" si="0"/>
        <v>3929.3398638431818</v>
      </c>
      <c r="F12" s="1540"/>
      <c r="G12" s="222"/>
    </row>
    <row r="13" spans="1:7">
      <c r="A13" s="1170" t="s">
        <v>6179</v>
      </c>
      <c r="B13" s="1171" t="s">
        <v>6189</v>
      </c>
      <c r="C13" s="973">
        <v>3929.3398638431818</v>
      </c>
      <c r="D13" s="1080">
        <f t="shared" si="0"/>
        <v>3929.3398638431818</v>
      </c>
      <c r="F13" s="1540"/>
      <c r="G13" s="222"/>
    </row>
    <row r="14" spans="1:7">
      <c r="A14" s="1170" t="s">
        <v>6180</v>
      </c>
      <c r="B14" s="1171" t="s">
        <v>6190</v>
      </c>
      <c r="C14" s="973">
        <v>3929.3398638431818</v>
      </c>
      <c r="D14" s="1080">
        <f t="shared" si="0"/>
        <v>3929.3398638431818</v>
      </c>
      <c r="F14" s="1540"/>
      <c r="G14" s="222"/>
    </row>
    <row r="15" spans="1:7">
      <c r="A15" s="1170" t="s">
        <v>6181</v>
      </c>
      <c r="B15" s="1171" t="s">
        <v>6191</v>
      </c>
      <c r="C15" s="973">
        <v>3929.3398638431818</v>
      </c>
      <c r="D15" s="1080">
        <f t="shared" si="0"/>
        <v>3929.3398638431818</v>
      </c>
      <c r="F15" s="1540"/>
      <c r="G15" s="222"/>
    </row>
    <row r="16" spans="1:7" s="798" customFormat="1" ht="15" customHeight="1">
      <c r="A16" s="1926" t="s">
        <v>6196</v>
      </c>
      <c r="B16" s="1927"/>
      <c r="C16" s="1271"/>
      <c r="D16" s="1168"/>
      <c r="F16" s="1540"/>
      <c r="G16" s="222"/>
    </row>
    <row r="17" spans="1:7">
      <c r="A17" s="1135" t="s">
        <v>6182</v>
      </c>
      <c r="B17" s="1135" t="s">
        <v>6192</v>
      </c>
      <c r="C17" s="973">
        <v>4602.9409833591571</v>
      </c>
      <c r="D17" s="1080">
        <f t="shared" si="0"/>
        <v>4602.9409833591571</v>
      </c>
      <c r="F17" s="1540"/>
      <c r="G17" s="222"/>
    </row>
    <row r="18" spans="1:7">
      <c r="A18" s="1135" t="s">
        <v>6183</v>
      </c>
      <c r="B18" s="1135" t="s">
        <v>6193</v>
      </c>
      <c r="C18" s="973">
        <v>4771.6150848314473</v>
      </c>
      <c r="D18" s="1080">
        <f t="shared" si="0"/>
        <v>4771.6150848314473</v>
      </c>
      <c r="F18" s="1540"/>
      <c r="G18" s="222"/>
    </row>
  </sheetData>
  <mergeCells count="5">
    <mergeCell ref="A1:D1"/>
    <mergeCell ref="A9:B9"/>
    <mergeCell ref="A16:B16"/>
    <mergeCell ref="A6:B6"/>
    <mergeCell ref="A5:D5"/>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D37" sqref="D37"/>
    </sheetView>
  </sheetViews>
  <sheetFormatPr defaultRowHeight="15"/>
  <cols>
    <col min="1" max="1" width="17.28515625" style="107" customWidth="1"/>
    <col min="2" max="2" width="107.28515625" style="107" customWidth="1"/>
    <col min="3" max="3" width="12.7109375" style="60" bestFit="1" customWidth="1"/>
    <col min="4" max="4" width="20" style="107" customWidth="1"/>
    <col min="5" max="244" width="9.140625" style="107"/>
    <col min="245" max="245" width="15.5703125" style="107" bestFit="1" customWidth="1"/>
    <col min="246" max="246" width="86.28515625" style="107" bestFit="1" customWidth="1"/>
    <col min="247" max="247" width="9.28515625" style="107" hidden="1" customWidth="1"/>
    <col min="248" max="248" width="12.7109375" style="107" bestFit="1" customWidth="1"/>
    <col min="249" max="249" width="21.7109375" style="107" bestFit="1" customWidth="1"/>
    <col min="250" max="500" width="9.140625" style="107"/>
    <col min="501" max="501" width="15.5703125" style="107" bestFit="1" customWidth="1"/>
    <col min="502" max="502" width="86.28515625" style="107" bestFit="1" customWidth="1"/>
    <col min="503" max="503" width="9.28515625" style="107" hidden="1" customWidth="1"/>
    <col min="504" max="504" width="12.7109375" style="107" bestFit="1" customWidth="1"/>
    <col min="505" max="505" width="21.7109375" style="107" bestFit="1" customWidth="1"/>
    <col min="506" max="756" width="9.140625" style="107"/>
    <col min="757" max="757" width="15.5703125" style="107" bestFit="1" customWidth="1"/>
    <col min="758" max="758" width="86.28515625" style="107" bestFit="1" customWidth="1"/>
    <col min="759" max="759" width="9.28515625" style="107" hidden="1" customWidth="1"/>
    <col min="760" max="760" width="12.7109375" style="107" bestFit="1" customWidth="1"/>
    <col min="761" max="761" width="21.7109375" style="107" bestFit="1" customWidth="1"/>
    <col min="762" max="1012" width="9.140625" style="107"/>
    <col min="1013" max="1013" width="15.5703125" style="107" bestFit="1" customWidth="1"/>
    <col min="1014" max="1014" width="86.28515625" style="107" bestFit="1" customWidth="1"/>
    <col min="1015" max="1015" width="9.28515625" style="107" hidden="1" customWidth="1"/>
    <col min="1016" max="1016" width="12.7109375" style="107" bestFit="1" customWidth="1"/>
    <col min="1017" max="1017" width="21.7109375" style="107" bestFit="1" customWidth="1"/>
    <col min="1018" max="1268" width="9.140625" style="107"/>
    <col min="1269" max="1269" width="15.5703125" style="107" bestFit="1" customWidth="1"/>
    <col min="1270" max="1270" width="86.28515625" style="107" bestFit="1" customWidth="1"/>
    <col min="1271" max="1271" width="9.28515625" style="107" hidden="1" customWidth="1"/>
    <col min="1272" max="1272" width="12.7109375" style="107" bestFit="1" customWidth="1"/>
    <col min="1273" max="1273" width="21.7109375" style="107" bestFit="1" customWidth="1"/>
    <col min="1274" max="1524" width="9.140625" style="107"/>
    <col min="1525" max="1525" width="15.5703125" style="107" bestFit="1" customWidth="1"/>
    <col min="1526" max="1526" width="86.28515625" style="107" bestFit="1" customWidth="1"/>
    <col min="1527" max="1527" width="9.28515625" style="107" hidden="1" customWidth="1"/>
    <col min="1528" max="1528" width="12.7109375" style="107" bestFit="1" customWidth="1"/>
    <col min="1529" max="1529" width="21.7109375" style="107" bestFit="1" customWidth="1"/>
    <col min="1530" max="1780" width="9.140625" style="107"/>
    <col min="1781" max="1781" width="15.5703125" style="107" bestFit="1" customWidth="1"/>
    <col min="1782" max="1782" width="86.28515625" style="107" bestFit="1" customWidth="1"/>
    <col min="1783" max="1783" width="9.28515625" style="107" hidden="1" customWidth="1"/>
    <col min="1784" max="1784" width="12.7109375" style="107" bestFit="1" customWidth="1"/>
    <col min="1785" max="1785" width="21.7109375" style="107" bestFit="1" customWidth="1"/>
    <col min="1786" max="2036" width="9.140625" style="107"/>
    <col min="2037" max="2037" width="15.5703125" style="107" bestFit="1" customWidth="1"/>
    <col min="2038" max="2038" width="86.28515625" style="107" bestFit="1" customWidth="1"/>
    <col min="2039" max="2039" width="9.28515625" style="107" hidden="1" customWidth="1"/>
    <col min="2040" max="2040" width="12.7109375" style="107" bestFit="1" customWidth="1"/>
    <col min="2041" max="2041" width="21.7109375" style="107" bestFit="1" customWidth="1"/>
    <col min="2042" max="2292" width="9.140625" style="107"/>
    <col min="2293" max="2293" width="15.5703125" style="107" bestFit="1" customWidth="1"/>
    <col min="2294" max="2294" width="86.28515625" style="107" bestFit="1" customWidth="1"/>
    <col min="2295" max="2295" width="9.28515625" style="107" hidden="1" customWidth="1"/>
    <col min="2296" max="2296" width="12.7109375" style="107" bestFit="1" customWidth="1"/>
    <col min="2297" max="2297" width="21.7109375" style="107" bestFit="1" customWidth="1"/>
    <col min="2298" max="2548" width="9.140625" style="107"/>
    <col min="2549" max="2549" width="15.5703125" style="107" bestFit="1" customWidth="1"/>
    <col min="2550" max="2550" width="86.28515625" style="107" bestFit="1" customWidth="1"/>
    <col min="2551" max="2551" width="9.28515625" style="107" hidden="1" customWidth="1"/>
    <col min="2552" max="2552" width="12.7109375" style="107" bestFit="1" customWidth="1"/>
    <col min="2553" max="2553" width="21.7109375" style="107" bestFit="1" customWidth="1"/>
    <col min="2554" max="2804" width="9.140625" style="107"/>
    <col min="2805" max="2805" width="15.5703125" style="107" bestFit="1" customWidth="1"/>
    <col min="2806" max="2806" width="86.28515625" style="107" bestFit="1" customWidth="1"/>
    <col min="2807" max="2807" width="9.28515625" style="107" hidden="1" customWidth="1"/>
    <col min="2808" max="2808" width="12.7109375" style="107" bestFit="1" customWidth="1"/>
    <col min="2809" max="2809" width="21.7109375" style="107" bestFit="1" customWidth="1"/>
    <col min="2810" max="3060" width="9.140625" style="107"/>
    <col min="3061" max="3061" width="15.5703125" style="107" bestFit="1" customWidth="1"/>
    <col min="3062" max="3062" width="86.28515625" style="107" bestFit="1" customWidth="1"/>
    <col min="3063" max="3063" width="9.28515625" style="107" hidden="1" customWidth="1"/>
    <col min="3064" max="3064" width="12.7109375" style="107" bestFit="1" customWidth="1"/>
    <col min="3065" max="3065" width="21.7109375" style="107" bestFit="1" customWidth="1"/>
    <col min="3066" max="3316" width="9.140625" style="107"/>
    <col min="3317" max="3317" width="15.5703125" style="107" bestFit="1" customWidth="1"/>
    <col min="3318" max="3318" width="86.28515625" style="107" bestFit="1" customWidth="1"/>
    <col min="3319" max="3319" width="9.28515625" style="107" hidden="1" customWidth="1"/>
    <col min="3320" max="3320" width="12.7109375" style="107" bestFit="1" customWidth="1"/>
    <col min="3321" max="3321" width="21.7109375" style="107" bestFit="1" customWidth="1"/>
    <col min="3322" max="3572" width="9.140625" style="107"/>
    <col min="3573" max="3573" width="15.5703125" style="107" bestFit="1" customWidth="1"/>
    <col min="3574" max="3574" width="86.28515625" style="107" bestFit="1" customWidth="1"/>
    <col min="3575" max="3575" width="9.28515625" style="107" hidden="1" customWidth="1"/>
    <col min="3576" max="3576" width="12.7109375" style="107" bestFit="1" customWidth="1"/>
    <col min="3577" max="3577" width="21.7109375" style="107" bestFit="1" customWidth="1"/>
    <col min="3578" max="3828" width="9.140625" style="107"/>
    <col min="3829" max="3829" width="15.5703125" style="107" bestFit="1" customWidth="1"/>
    <col min="3830" max="3830" width="86.28515625" style="107" bestFit="1" customWidth="1"/>
    <col min="3831" max="3831" width="9.28515625" style="107" hidden="1" customWidth="1"/>
    <col min="3832" max="3832" width="12.7109375" style="107" bestFit="1" customWidth="1"/>
    <col min="3833" max="3833" width="21.7109375" style="107" bestFit="1" customWidth="1"/>
    <col min="3834" max="4084" width="9.140625" style="107"/>
    <col min="4085" max="4085" width="15.5703125" style="107" bestFit="1" customWidth="1"/>
    <col min="4086" max="4086" width="86.28515625" style="107" bestFit="1" customWidth="1"/>
    <col min="4087" max="4087" width="9.28515625" style="107" hidden="1" customWidth="1"/>
    <col min="4088" max="4088" width="12.7109375" style="107" bestFit="1" customWidth="1"/>
    <col min="4089" max="4089" width="21.7109375" style="107" bestFit="1" customWidth="1"/>
    <col min="4090" max="4340" width="9.140625" style="107"/>
    <col min="4341" max="4341" width="15.5703125" style="107" bestFit="1" customWidth="1"/>
    <col min="4342" max="4342" width="86.28515625" style="107" bestFit="1" customWidth="1"/>
    <col min="4343" max="4343" width="9.28515625" style="107" hidden="1" customWidth="1"/>
    <col min="4344" max="4344" width="12.7109375" style="107" bestFit="1" customWidth="1"/>
    <col min="4345" max="4345" width="21.7109375" style="107" bestFit="1" customWidth="1"/>
    <col min="4346" max="4596" width="9.140625" style="107"/>
    <col min="4597" max="4597" width="15.5703125" style="107" bestFit="1" customWidth="1"/>
    <col min="4598" max="4598" width="86.28515625" style="107" bestFit="1" customWidth="1"/>
    <col min="4599" max="4599" width="9.28515625" style="107" hidden="1" customWidth="1"/>
    <col min="4600" max="4600" width="12.7109375" style="107" bestFit="1" customWidth="1"/>
    <col min="4601" max="4601" width="21.7109375" style="107" bestFit="1" customWidth="1"/>
    <col min="4602" max="4852" width="9.140625" style="107"/>
    <col min="4853" max="4853" width="15.5703125" style="107" bestFit="1" customWidth="1"/>
    <col min="4854" max="4854" width="86.28515625" style="107" bestFit="1" customWidth="1"/>
    <col min="4855" max="4855" width="9.28515625" style="107" hidden="1" customWidth="1"/>
    <col min="4856" max="4856" width="12.7109375" style="107" bestFit="1" customWidth="1"/>
    <col min="4857" max="4857" width="21.7109375" style="107" bestFit="1" customWidth="1"/>
    <col min="4858" max="5108" width="9.140625" style="107"/>
    <col min="5109" max="5109" width="15.5703125" style="107" bestFit="1" customWidth="1"/>
    <col min="5110" max="5110" width="86.28515625" style="107" bestFit="1" customWidth="1"/>
    <col min="5111" max="5111" width="9.28515625" style="107" hidden="1" customWidth="1"/>
    <col min="5112" max="5112" width="12.7109375" style="107" bestFit="1" customWidth="1"/>
    <col min="5113" max="5113" width="21.7109375" style="107" bestFit="1" customWidth="1"/>
    <col min="5114" max="5364" width="9.140625" style="107"/>
    <col min="5365" max="5365" width="15.5703125" style="107" bestFit="1" customWidth="1"/>
    <col min="5366" max="5366" width="86.28515625" style="107" bestFit="1" customWidth="1"/>
    <col min="5367" max="5367" width="9.28515625" style="107" hidden="1" customWidth="1"/>
    <col min="5368" max="5368" width="12.7109375" style="107" bestFit="1" customWidth="1"/>
    <col min="5369" max="5369" width="21.7109375" style="107" bestFit="1" customWidth="1"/>
    <col min="5370" max="5620" width="9.140625" style="107"/>
    <col min="5621" max="5621" width="15.5703125" style="107" bestFit="1" customWidth="1"/>
    <col min="5622" max="5622" width="86.28515625" style="107" bestFit="1" customWidth="1"/>
    <col min="5623" max="5623" width="9.28515625" style="107" hidden="1" customWidth="1"/>
    <col min="5624" max="5624" width="12.7109375" style="107" bestFit="1" customWidth="1"/>
    <col min="5625" max="5625" width="21.7109375" style="107" bestFit="1" customWidth="1"/>
    <col min="5626" max="5876" width="9.140625" style="107"/>
    <col min="5877" max="5877" width="15.5703125" style="107" bestFit="1" customWidth="1"/>
    <col min="5878" max="5878" width="86.28515625" style="107" bestFit="1" customWidth="1"/>
    <col min="5879" max="5879" width="9.28515625" style="107" hidden="1" customWidth="1"/>
    <col min="5880" max="5880" width="12.7109375" style="107" bestFit="1" customWidth="1"/>
    <col min="5881" max="5881" width="21.7109375" style="107" bestFit="1" customWidth="1"/>
    <col min="5882" max="6132" width="9.140625" style="107"/>
    <col min="6133" max="6133" width="15.5703125" style="107" bestFit="1" customWidth="1"/>
    <col min="6134" max="6134" width="86.28515625" style="107" bestFit="1" customWidth="1"/>
    <col min="6135" max="6135" width="9.28515625" style="107" hidden="1" customWidth="1"/>
    <col min="6136" max="6136" width="12.7109375" style="107" bestFit="1" customWidth="1"/>
    <col min="6137" max="6137" width="21.7109375" style="107" bestFit="1" customWidth="1"/>
    <col min="6138" max="6388" width="9.140625" style="107"/>
    <col min="6389" max="6389" width="15.5703125" style="107" bestFit="1" customWidth="1"/>
    <col min="6390" max="6390" width="86.28515625" style="107" bestFit="1" customWidth="1"/>
    <col min="6391" max="6391" width="9.28515625" style="107" hidden="1" customWidth="1"/>
    <col min="6392" max="6392" width="12.7109375" style="107" bestFit="1" customWidth="1"/>
    <col min="6393" max="6393" width="21.7109375" style="107" bestFit="1" customWidth="1"/>
    <col min="6394" max="6644" width="9.140625" style="107"/>
    <col min="6645" max="6645" width="15.5703125" style="107" bestFit="1" customWidth="1"/>
    <col min="6646" max="6646" width="86.28515625" style="107" bestFit="1" customWidth="1"/>
    <col min="6647" max="6647" width="9.28515625" style="107" hidden="1" customWidth="1"/>
    <col min="6648" max="6648" width="12.7109375" style="107" bestFit="1" customWidth="1"/>
    <col min="6649" max="6649" width="21.7109375" style="107" bestFit="1" customWidth="1"/>
    <col min="6650" max="6900" width="9.140625" style="107"/>
    <col min="6901" max="6901" width="15.5703125" style="107" bestFit="1" customWidth="1"/>
    <col min="6902" max="6902" width="86.28515625" style="107" bestFit="1" customWidth="1"/>
    <col min="6903" max="6903" width="9.28515625" style="107" hidden="1" customWidth="1"/>
    <col min="6904" max="6904" width="12.7109375" style="107" bestFit="1" customWidth="1"/>
    <col min="6905" max="6905" width="21.7109375" style="107" bestFit="1" customWidth="1"/>
    <col min="6906" max="7156" width="9.140625" style="107"/>
    <col min="7157" max="7157" width="15.5703125" style="107" bestFit="1" customWidth="1"/>
    <col min="7158" max="7158" width="86.28515625" style="107" bestFit="1" customWidth="1"/>
    <col min="7159" max="7159" width="9.28515625" style="107" hidden="1" customWidth="1"/>
    <col min="7160" max="7160" width="12.7109375" style="107" bestFit="1" customWidth="1"/>
    <col min="7161" max="7161" width="21.7109375" style="107" bestFit="1" customWidth="1"/>
    <col min="7162" max="7412" width="9.140625" style="107"/>
    <col min="7413" max="7413" width="15.5703125" style="107" bestFit="1" customWidth="1"/>
    <col min="7414" max="7414" width="86.28515625" style="107" bestFit="1" customWidth="1"/>
    <col min="7415" max="7415" width="9.28515625" style="107" hidden="1" customWidth="1"/>
    <col min="7416" max="7416" width="12.7109375" style="107" bestFit="1" customWidth="1"/>
    <col min="7417" max="7417" width="21.7109375" style="107" bestFit="1" customWidth="1"/>
    <col min="7418" max="7668" width="9.140625" style="107"/>
    <col min="7669" max="7669" width="15.5703125" style="107" bestFit="1" customWidth="1"/>
    <col min="7670" max="7670" width="86.28515625" style="107" bestFit="1" customWidth="1"/>
    <col min="7671" max="7671" width="9.28515625" style="107" hidden="1" customWidth="1"/>
    <col min="7672" max="7672" width="12.7109375" style="107" bestFit="1" customWidth="1"/>
    <col min="7673" max="7673" width="21.7109375" style="107" bestFit="1" customWidth="1"/>
    <col min="7674" max="7924" width="9.140625" style="107"/>
    <col min="7925" max="7925" width="15.5703125" style="107" bestFit="1" customWidth="1"/>
    <col min="7926" max="7926" width="86.28515625" style="107" bestFit="1" customWidth="1"/>
    <col min="7927" max="7927" width="9.28515625" style="107" hidden="1" customWidth="1"/>
    <col min="7928" max="7928" width="12.7109375" style="107" bestFit="1" customWidth="1"/>
    <col min="7929" max="7929" width="21.7109375" style="107" bestFit="1" customWidth="1"/>
    <col min="7930" max="8180" width="9.140625" style="107"/>
    <col min="8181" max="8181" width="15.5703125" style="107" bestFit="1" customWidth="1"/>
    <col min="8182" max="8182" width="86.28515625" style="107" bestFit="1" customWidth="1"/>
    <col min="8183" max="8183" width="9.28515625" style="107" hidden="1" customWidth="1"/>
    <col min="8184" max="8184" width="12.7109375" style="107" bestFit="1" customWidth="1"/>
    <col min="8185" max="8185" width="21.7109375" style="107" bestFit="1" customWidth="1"/>
    <col min="8186" max="8436" width="9.140625" style="107"/>
    <col min="8437" max="8437" width="15.5703125" style="107" bestFit="1" customWidth="1"/>
    <col min="8438" max="8438" width="86.28515625" style="107" bestFit="1" customWidth="1"/>
    <col min="8439" max="8439" width="9.28515625" style="107" hidden="1" customWidth="1"/>
    <col min="8440" max="8440" width="12.7109375" style="107" bestFit="1" customWidth="1"/>
    <col min="8441" max="8441" width="21.7109375" style="107" bestFit="1" customWidth="1"/>
    <col min="8442" max="8692" width="9.140625" style="107"/>
    <col min="8693" max="8693" width="15.5703125" style="107" bestFit="1" customWidth="1"/>
    <col min="8694" max="8694" width="86.28515625" style="107" bestFit="1" customWidth="1"/>
    <col min="8695" max="8695" width="9.28515625" style="107" hidden="1" customWidth="1"/>
    <col min="8696" max="8696" width="12.7109375" style="107" bestFit="1" customWidth="1"/>
    <col min="8697" max="8697" width="21.7109375" style="107" bestFit="1" customWidth="1"/>
    <col min="8698" max="8948" width="9.140625" style="107"/>
    <col min="8949" max="8949" width="15.5703125" style="107" bestFit="1" customWidth="1"/>
    <col min="8950" max="8950" width="86.28515625" style="107" bestFit="1" customWidth="1"/>
    <col min="8951" max="8951" width="9.28515625" style="107" hidden="1" customWidth="1"/>
    <col min="8952" max="8952" width="12.7109375" style="107" bestFit="1" customWidth="1"/>
    <col min="8953" max="8953" width="21.7109375" style="107" bestFit="1" customWidth="1"/>
    <col min="8954" max="9204" width="9.140625" style="107"/>
    <col min="9205" max="9205" width="15.5703125" style="107" bestFit="1" customWidth="1"/>
    <col min="9206" max="9206" width="86.28515625" style="107" bestFit="1" customWidth="1"/>
    <col min="9207" max="9207" width="9.28515625" style="107" hidden="1" customWidth="1"/>
    <col min="9208" max="9208" width="12.7109375" style="107" bestFit="1" customWidth="1"/>
    <col min="9209" max="9209" width="21.7109375" style="107" bestFit="1" customWidth="1"/>
    <col min="9210" max="9460" width="9.140625" style="107"/>
    <col min="9461" max="9461" width="15.5703125" style="107" bestFit="1" customWidth="1"/>
    <col min="9462" max="9462" width="86.28515625" style="107" bestFit="1" customWidth="1"/>
    <col min="9463" max="9463" width="9.28515625" style="107" hidden="1" customWidth="1"/>
    <col min="9464" max="9464" width="12.7109375" style="107" bestFit="1" customWidth="1"/>
    <col min="9465" max="9465" width="21.7109375" style="107" bestFit="1" customWidth="1"/>
    <col min="9466" max="9716" width="9.140625" style="107"/>
    <col min="9717" max="9717" width="15.5703125" style="107" bestFit="1" customWidth="1"/>
    <col min="9718" max="9718" width="86.28515625" style="107" bestFit="1" customWidth="1"/>
    <col min="9719" max="9719" width="9.28515625" style="107" hidden="1" customWidth="1"/>
    <col min="9720" max="9720" width="12.7109375" style="107" bestFit="1" customWidth="1"/>
    <col min="9721" max="9721" width="21.7109375" style="107" bestFit="1" customWidth="1"/>
    <col min="9722" max="9972" width="9.140625" style="107"/>
    <col min="9973" max="9973" width="15.5703125" style="107" bestFit="1" customWidth="1"/>
    <col min="9974" max="9974" width="86.28515625" style="107" bestFit="1" customWidth="1"/>
    <col min="9975" max="9975" width="9.28515625" style="107" hidden="1" customWidth="1"/>
    <col min="9976" max="9976" width="12.7109375" style="107" bestFit="1" customWidth="1"/>
    <col min="9977" max="9977" width="21.7109375" style="107" bestFit="1" customWidth="1"/>
    <col min="9978" max="10228" width="9.140625" style="107"/>
    <col min="10229" max="10229" width="15.5703125" style="107" bestFit="1" customWidth="1"/>
    <col min="10230" max="10230" width="86.28515625" style="107" bestFit="1" customWidth="1"/>
    <col min="10231" max="10231" width="9.28515625" style="107" hidden="1" customWidth="1"/>
    <col min="10232" max="10232" width="12.7109375" style="107" bestFit="1" customWidth="1"/>
    <col min="10233" max="10233" width="21.7109375" style="107" bestFit="1" customWidth="1"/>
    <col min="10234" max="10484" width="9.140625" style="107"/>
    <col min="10485" max="10485" width="15.5703125" style="107" bestFit="1" customWidth="1"/>
    <col min="10486" max="10486" width="86.28515625" style="107" bestFit="1" customWidth="1"/>
    <col min="10487" max="10487" width="9.28515625" style="107" hidden="1" customWidth="1"/>
    <col min="10488" max="10488" width="12.7109375" style="107" bestFit="1" customWidth="1"/>
    <col min="10489" max="10489" width="21.7109375" style="107" bestFit="1" customWidth="1"/>
    <col min="10490" max="10740" width="9.140625" style="107"/>
    <col min="10741" max="10741" width="15.5703125" style="107" bestFit="1" customWidth="1"/>
    <col min="10742" max="10742" width="86.28515625" style="107" bestFit="1" customWidth="1"/>
    <col min="10743" max="10743" width="9.28515625" style="107" hidden="1" customWidth="1"/>
    <col min="10744" max="10744" width="12.7109375" style="107" bestFit="1" customWidth="1"/>
    <col min="10745" max="10745" width="21.7109375" style="107" bestFit="1" customWidth="1"/>
    <col min="10746" max="10996" width="9.140625" style="107"/>
    <col min="10997" max="10997" width="15.5703125" style="107" bestFit="1" customWidth="1"/>
    <col min="10998" max="10998" width="86.28515625" style="107" bestFit="1" customWidth="1"/>
    <col min="10999" max="10999" width="9.28515625" style="107" hidden="1" customWidth="1"/>
    <col min="11000" max="11000" width="12.7109375" style="107" bestFit="1" customWidth="1"/>
    <col min="11001" max="11001" width="21.7109375" style="107" bestFit="1" customWidth="1"/>
    <col min="11002" max="11252" width="9.140625" style="107"/>
    <col min="11253" max="11253" width="15.5703125" style="107" bestFit="1" customWidth="1"/>
    <col min="11254" max="11254" width="86.28515625" style="107" bestFit="1" customWidth="1"/>
    <col min="11255" max="11255" width="9.28515625" style="107" hidden="1" customWidth="1"/>
    <col min="11256" max="11256" width="12.7109375" style="107" bestFit="1" customWidth="1"/>
    <col min="11257" max="11257" width="21.7109375" style="107" bestFit="1" customWidth="1"/>
    <col min="11258" max="11508" width="9.140625" style="107"/>
    <col min="11509" max="11509" width="15.5703125" style="107" bestFit="1" customWidth="1"/>
    <col min="11510" max="11510" width="86.28515625" style="107" bestFit="1" customWidth="1"/>
    <col min="11511" max="11511" width="9.28515625" style="107" hidden="1" customWidth="1"/>
    <col min="11512" max="11512" width="12.7109375" style="107" bestFit="1" customWidth="1"/>
    <col min="11513" max="11513" width="21.7109375" style="107" bestFit="1" customWidth="1"/>
    <col min="11514" max="11764" width="9.140625" style="107"/>
    <col min="11765" max="11765" width="15.5703125" style="107" bestFit="1" customWidth="1"/>
    <col min="11766" max="11766" width="86.28515625" style="107" bestFit="1" customWidth="1"/>
    <col min="11767" max="11767" width="9.28515625" style="107" hidden="1" customWidth="1"/>
    <col min="11768" max="11768" width="12.7109375" style="107" bestFit="1" customWidth="1"/>
    <col min="11769" max="11769" width="21.7109375" style="107" bestFit="1" customWidth="1"/>
    <col min="11770" max="12020" width="9.140625" style="107"/>
    <col min="12021" max="12021" width="15.5703125" style="107" bestFit="1" customWidth="1"/>
    <col min="12022" max="12022" width="86.28515625" style="107" bestFit="1" customWidth="1"/>
    <col min="12023" max="12023" width="9.28515625" style="107" hidden="1" customWidth="1"/>
    <col min="12024" max="12024" width="12.7109375" style="107" bestFit="1" customWidth="1"/>
    <col min="12025" max="12025" width="21.7109375" style="107" bestFit="1" customWidth="1"/>
    <col min="12026" max="12276" width="9.140625" style="107"/>
    <col min="12277" max="12277" width="15.5703125" style="107" bestFit="1" customWidth="1"/>
    <col min="12278" max="12278" width="86.28515625" style="107" bestFit="1" customWidth="1"/>
    <col min="12279" max="12279" width="9.28515625" style="107" hidden="1" customWidth="1"/>
    <col min="12280" max="12280" width="12.7109375" style="107" bestFit="1" customWidth="1"/>
    <col min="12281" max="12281" width="21.7109375" style="107" bestFit="1" customWidth="1"/>
    <col min="12282" max="12532" width="9.140625" style="107"/>
    <col min="12533" max="12533" width="15.5703125" style="107" bestFit="1" customWidth="1"/>
    <col min="12534" max="12534" width="86.28515625" style="107" bestFit="1" customWidth="1"/>
    <col min="12535" max="12535" width="9.28515625" style="107" hidden="1" customWidth="1"/>
    <col min="12536" max="12536" width="12.7109375" style="107" bestFit="1" customWidth="1"/>
    <col min="12537" max="12537" width="21.7109375" style="107" bestFit="1" customWidth="1"/>
    <col min="12538" max="12788" width="9.140625" style="107"/>
    <col min="12789" max="12789" width="15.5703125" style="107" bestFit="1" customWidth="1"/>
    <col min="12790" max="12790" width="86.28515625" style="107" bestFit="1" customWidth="1"/>
    <col min="12791" max="12791" width="9.28515625" style="107" hidden="1" customWidth="1"/>
    <col min="12792" max="12792" width="12.7109375" style="107" bestFit="1" customWidth="1"/>
    <col min="12793" max="12793" width="21.7109375" style="107" bestFit="1" customWidth="1"/>
    <col min="12794" max="13044" width="9.140625" style="107"/>
    <col min="13045" max="13045" width="15.5703125" style="107" bestFit="1" customWidth="1"/>
    <col min="13046" max="13046" width="86.28515625" style="107" bestFit="1" customWidth="1"/>
    <col min="13047" max="13047" width="9.28515625" style="107" hidden="1" customWidth="1"/>
    <col min="13048" max="13048" width="12.7109375" style="107" bestFit="1" customWidth="1"/>
    <col min="13049" max="13049" width="21.7109375" style="107" bestFit="1" customWidth="1"/>
    <col min="13050" max="13300" width="9.140625" style="107"/>
    <col min="13301" max="13301" width="15.5703125" style="107" bestFit="1" customWidth="1"/>
    <col min="13302" max="13302" width="86.28515625" style="107" bestFit="1" customWidth="1"/>
    <col min="13303" max="13303" width="9.28515625" style="107" hidden="1" customWidth="1"/>
    <col min="13304" max="13304" width="12.7109375" style="107" bestFit="1" customWidth="1"/>
    <col min="13305" max="13305" width="21.7109375" style="107" bestFit="1" customWidth="1"/>
    <col min="13306" max="13556" width="9.140625" style="107"/>
    <col min="13557" max="13557" width="15.5703125" style="107" bestFit="1" customWidth="1"/>
    <col min="13558" max="13558" width="86.28515625" style="107" bestFit="1" customWidth="1"/>
    <col min="13559" max="13559" width="9.28515625" style="107" hidden="1" customWidth="1"/>
    <col min="13560" max="13560" width="12.7109375" style="107" bestFit="1" customWidth="1"/>
    <col min="13561" max="13561" width="21.7109375" style="107" bestFit="1" customWidth="1"/>
    <col min="13562" max="13812" width="9.140625" style="107"/>
    <col min="13813" max="13813" width="15.5703125" style="107" bestFit="1" customWidth="1"/>
    <col min="13814" max="13814" width="86.28515625" style="107" bestFit="1" customWidth="1"/>
    <col min="13815" max="13815" width="9.28515625" style="107" hidden="1" customWidth="1"/>
    <col min="13816" max="13816" width="12.7109375" style="107" bestFit="1" customWidth="1"/>
    <col min="13817" max="13817" width="21.7109375" style="107" bestFit="1" customWidth="1"/>
    <col min="13818" max="14068" width="9.140625" style="107"/>
    <col min="14069" max="14069" width="15.5703125" style="107" bestFit="1" customWidth="1"/>
    <col min="14070" max="14070" width="86.28515625" style="107" bestFit="1" customWidth="1"/>
    <col min="14071" max="14071" width="9.28515625" style="107" hidden="1" customWidth="1"/>
    <col min="14072" max="14072" width="12.7109375" style="107" bestFit="1" customWidth="1"/>
    <col min="14073" max="14073" width="21.7109375" style="107" bestFit="1" customWidth="1"/>
    <col min="14074" max="14324" width="9.140625" style="107"/>
    <col min="14325" max="14325" width="15.5703125" style="107" bestFit="1" customWidth="1"/>
    <col min="14326" max="14326" width="86.28515625" style="107" bestFit="1" customWidth="1"/>
    <col min="14327" max="14327" width="9.28515625" style="107" hidden="1" customWidth="1"/>
    <col min="14328" max="14328" width="12.7109375" style="107" bestFit="1" customWidth="1"/>
    <col min="14329" max="14329" width="21.7109375" style="107" bestFit="1" customWidth="1"/>
    <col min="14330" max="14580" width="9.140625" style="107"/>
    <col min="14581" max="14581" width="15.5703125" style="107" bestFit="1" customWidth="1"/>
    <col min="14582" max="14582" width="86.28515625" style="107" bestFit="1" customWidth="1"/>
    <col min="14583" max="14583" width="9.28515625" style="107" hidden="1" customWidth="1"/>
    <col min="14584" max="14584" width="12.7109375" style="107" bestFit="1" customWidth="1"/>
    <col min="14585" max="14585" width="21.7109375" style="107" bestFit="1" customWidth="1"/>
    <col min="14586" max="14836" width="9.140625" style="107"/>
    <col min="14837" max="14837" width="15.5703125" style="107" bestFit="1" customWidth="1"/>
    <col min="14838" max="14838" width="86.28515625" style="107" bestFit="1" customWidth="1"/>
    <col min="14839" max="14839" width="9.28515625" style="107" hidden="1" customWidth="1"/>
    <col min="14840" max="14840" width="12.7109375" style="107" bestFit="1" customWidth="1"/>
    <col min="14841" max="14841" width="21.7109375" style="107" bestFit="1" customWidth="1"/>
    <col min="14842" max="15092" width="9.140625" style="107"/>
    <col min="15093" max="15093" width="15.5703125" style="107" bestFit="1" customWidth="1"/>
    <col min="15094" max="15094" width="86.28515625" style="107" bestFit="1" customWidth="1"/>
    <col min="15095" max="15095" width="9.28515625" style="107" hidden="1" customWidth="1"/>
    <col min="15096" max="15096" width="12.7109375" style="107" bestFit="1" customWidth="1"/>
    <col min="15097" max="15097" width="21.7109375" style="107" bestFit="1" customWidth="1"/>
    <col min="15098" max="15348" width="9.140625" style="107"/>
    <col min="15349" max="15349" width="15.5703125" style="107" bestFit="1" customWidth="1"/>
    <col min="15350" max="15350" width="86.28515625" style="107" bestFit="1" customWidth="1"/>
    <col min="15351" max="15351" width="9.28515625" style="107" hidden="1" customWidth="1"/>
    <col min="15352" max="15352" width="12.7109375" style="107" bestFit="1" customWidth="1"/>
    <col min="15353" max="15353" width="21.7109375" style="107" bestFit="1" customWidth="1"/>
    <col min="15354" max="15604" width="9.140625" style="107"/>
    <col min="15605" max="15605" width="15.5703125" style="107" bestFit="1" customWidth="1"/>
    <col min="15606" max="15606" width="86.28515625" style="107" bestFit="1" customWidth="1"/>
    <col min="15607" max="15607" width="9.28515625" style="107" hidden="1" customWidth="1"/>
    <col min="15608" max="15608" width="12.7109375" style="107" bestFit="1" customWidth="1"/>
    <col min="15609" max="15609" width="21.7109375" style="107" bestFit="1" customWidth="1"/>
    <col min="15610" max="15860" width="9.140625" style="107"/>
    <col min="15861" max="15861" width="15.5703125" style="107" bestFit="1" customWidth="1"/>
    <col min="15862" max="15862" width="86.28515625" style="107" bestFit="1" customWidth="1"/>
    <col min="15863" max="15863" width="9.28515625" style="107" hidden="1" customWidth="1"/>
    <col min="15864" max="15864" width="12.7109375" style="107" bestFit="1" customWidth="1"/>
    <col min="15865" max="15865" width="21.7109375" style="107" bestFit="1" customWidth="1"/>
    <col min="15866" max="16116" width="9.140625" style="107"/>
    <col min="16117" max="16117" width="15.5703125" style="107" bestFit="1" customWidth="1"/>
    <col min="16118" max="16118" width="86.28515625" style="107" bestFit="1" customWidth="1"/>
    <col min="16119" max="16119" width="9.28515625" style="107" hidden="1" customWidth="1"/>
    <col min="16120" max="16120" width="12.7109375" style="107" bestFit="1" customWidth="1"/>
    <col min="16121" max="16121" width="21.7109375" style="107" bestFit="1" customWidth="1"/>
    <col min="16122" max="16374" width="9.140625" style="107"/>
    <col min="16375" max="16384" width="9.28515625" style="107" customWidth="1"/>
  </cols>
  <sheetData>
    <row r="1" spans="1:7">
      <c r="A1" s="1835" t="s">
        <v>6018</v>
      </c>
      <c r="B1" s="1835"/>
      <c r="C1" s="1835"/>
      <c r="D1" s="1836"/>
    </row>
    <row r="2" spans="1:7">
      <c r="A2" s="6"/>
      <c r="B2" s="4"/>
      <c r="C2" s="11"/>
      <c r="D2" s="11"/>
    </row>
    <row r="3" spans="1:7">
      <c r="A3" s="5"/>
      <c r="B3" s="4"/>
      <c r="C3" s="11"/>
      <c r="D3" s="11"/>
    </row>
    <row r="4" spans="1:7" ht="15" customHeight="1">
      <c r="C4" s="12" t="s">
        <v>6</v>
      </c>
      <c r="D4" s="900">
        <v>0</v>
      </c>
    </row>
    <row r="6" spans="1:7" ht="29.25" customHeight="1">
      <c r="A6" s="106" t="s">
        <v>23</v>
      </c>
      <c r="B6" s="105" t="s">
        <v>4</v>
      </c>
      <c r="C6" s="99" t="s">
        <v>10</v>
      </c>
      <c r="D6" s="99" t="s">
        <v>11</v>
      </c>
    </row>
    <row r="7" spans="1:7" s="108" customFormat="1" ht="15" customHeight="1">
      <c r="A7" s="1933" t="s">
        <v>408</v>
      </c>
      <c r="B7" s="1934"/>
      <c r="C7" s="1934"/>
      <c r="D7" s="1935"/>
      <c r="E7" s="107"/>
    </row>
    <row r="8" spans="1:7" ht="15" customHeight="1">
      <c r="A8" s="1166" t="s">
        <v>6019</v>
      </c>
      <c r="B8" s="1166" t="s">
        <v>6025</v>
      </c>
      <c r="C8" s="1647">
        <v>2248.5536081785917</v>
      </c>
      <c r="D8" s="1393">
        <f t="shared" ref="D8:D13" si="0">C8-C8*$D$4/100</f>
        <v>2248.5536081785917</v>
      </c>
      <c r="G8" s="941"/>
    </row>
    <row r="9" spans="1:7" ht="15" customHeight="1">
      <c r="A9" s="1166" t="s">
        <v>6020</v>
      </c>
      <c r="B9" s="1166" t="s">
        <v>6026</v>
      </c>
      <c r="C9" s="1647">
        <v>2360.6190081995228</v>
      </c>
      <c r="D9" s="1393">
        <f t="shared" si="0"/>
        <v>2360.6190081995228</v>
      </c>
      <c r="G9" s="941"/>
    </row>
    <row r="10" spans="1:7" ht="15" customHeight="1">
      <c r="A10" s="1166" t="s">
        <v>6021</v>
      </c>
      <c r="B10" s="1166" t="s">
        <v>6027</v>
      </c>
      <c r="C10" s="1647">
        <v>2419.815623598512</v>
      </c>
      <c r="D10" s="1393">
        <f t="shared" si="0"/>
        <v>2419.815623598512</v>
      </c>
      <c r="G10" s="941"/>
    </row>
    <row r="11" spans="1:7" ht="15" customHeight="1">
      <c r="A11" s="1166" t="s">
        <v>6022</v>
      </c>
      <c r="B11" s="1166" t="s">
        <v>6028</v>
      </c>
      <c r="C11" s="1647">
        <v>3825.6808972662675</v>
      </c>
      <c r="D11" s="1393">
        <f t="shared" si="0"/>
        <v>3825.6808972662675</v>
      </c>
      <c r="G11" s="941"/>
    </row>
    <row r="12" spans="1:7" ht="15" customHeight="1">
      <c r="A12" s="1166" t="s">
        <v>6023</v>
      </c>
      <c r="B12" s="1166" t="s">
        <v>6029</v>
      </c>
      <c r="C12" s="1647">
        <v>6472.8395403468949</v>
      </c>
      <c r="D12" s="1393">
        <f t="shared" si="0"/>
        <v>6472.8395403468949</v>
      </c>
      <c r="G12" s="941"/>
    </row>
    <row r="13" spans="1:7" ht="15" customHeight="1">
      <c r="A13" s="1166" t="s">
        <v>6024</v>
      </c>
      <c r="B13" s="1166" t="s">
        <v>6030</v>
      </c>
      <c r="C13" s="1647">
        <v>7482.6840458803381</v>
      </c>
      <c r="D13" s="1393">
        <f t="shared" si="0"/>
        <v>7482.6840458803381</v>
      </c>
      <c r="G13" s="941"/>
    </row>
    <row r="14" spans="1:7" s="780" customFormat="1" ht="15" customHeight="1">
      <c r="A14" s="1936" t="s">
        <v>409</v>
      </c>
      <c r="B14" s="1937"/>
      <c r="C14" s="1937"/>
      <c r="D14" s="1938"/>
      <c r="E14" s="107"/>
      <c r="F14" s="107"/>
      <c r="G14" s="941"/>
    </row>
    <row r="15" spans="1:7" ht="15" customHeight="1">
      <c r="A15" s="1166" t="s">
        <v>6031</v>
      </c>
      <c r="B15" s="1166" t="s">
        <v>7216</v>
      </c>
      <c r="C15" s="1647">
        <v>5962.3330726256982</v>
      </c>
      <c r="D15" s="1393">
        <f>C15-C15*$D$4/100</f>
        <v>5962.3330726256982</v>
      </c>
      <c r="G15" s="941"/>
    </row>
    <row r="16" spans="1:7" ht="15" customHeight="1">
      <c r="A16" s="1166" t="s">
        <v>6032</v>
      </c>
      <c r="B16" s="1166" t="s">
        <v>6033</v>
      </c>
      <c r="C16" s="1647">
        <v>7534.9439999999995</v>
      </c>
      <c r="D16" s="1393">
        <f>C16-C16*$D$4/100</f>
        <v>7534.9439999999995</v>
      </c>
      <c r="G16" s="941"/>
    </row>
    <row r="17" spans="1:7" s="109" customFormat="1" ht="15" customHeight="1">
      <c r="A17" s="1396" t="s">
        <v>7220</v>
      </c>
      <c r="B17" s="1396" t="s">
        <v>7219</v>
      </c>
      <c r="C17" s="1647">
        <v>7287.3002400000005</v>
      </c>
      <c r="D17" s="1395">
        <f>C17-C17*$D$4/100</f>
        <v>7287.3002400000005</v>
      </c>
      <c r="F17" s="107"/>
      <c r="G17" s="941"/>
    </row>
    <row r="18" spans="1:7" s="109" customFormat="1">
      <c r="A18" s="1396" t="s">
        <v>7218</v>
      </c>
      <c r="B18" s="1396" t="s">
        <v>7217</v>
      </c>
      <c r="C18" s="1647">
        <v>15810.000000000002</v>
      </c>
      <c r="D18" s="1395">
        <f>C18-C18*$D$4/100</f>
        <v>15810.000000000002</v>
      </c>
      <c r="F18" s="107"/>
      <c r="G18" s="941"/>
    </row>
    <row r="19" spans="1:7" s="543" customFormat="1" ht="15" customHeight="1">
      <c r="A19" s="1936" t="s">
        <v>6943</v>
      </c>
      <c r="B19" s="1937"/>
      <c r="C19" s="1937"/>
      <c r="D19" s="1938"/>
      <c r="E19" s="109"/>
      <c r="F19" s="107"/>
      <c r="G19" s="941"/>
    </row>
    <row r="20" spans="1:7" s="109" customFormat="1">
      <c r="A20" s="1058" t="s">
        <v>7169</v>
      </c>
      <c r="B20" s="1058" t="s">
        <v>6944</v>
      </c>
      <c r="C20" s="1647">
        <v>965.11032402234639</v>
      </c>
      <c r="D20" s="1393">
        <f t="shared" ref="D20:D25" si="1">C20-C20*$D$4/100</f>
        <v>965.11032402234639</v>
      </c>
      <c r="F20" s="107"/>
      <c r="G20" s="941"/>
    </row>
    <row r="21" spans="1:7" s="109" customFormat="1">
      <c r="A21" s="1058" t="s">
        <v>7170</v>
      </c>
      <c r="B21" s="1058" t="s">
        <v>6945</v>
      </c>
      <c r="C21" s="1647">
        <v>965.11032402234639</v>
      </c>
      <c r="D21" s="1393">
        <f t="shared" si="1"/>
        <v>965.11032402234639</v>
      </c>
      <c r="F21" s="107"/>
      <c r="G21" s="941"/>
    </row>
    <row r="22" spans="1:7" s="109" customFormat="1">
      <c r="A22" s="1058" t="s">
        <v>6947</v>
      </c>
      <c r="B22" s="1058" t="s">
        <v>6948</v>
      </c>
      <c r="C22" s="1647">
        <v>760.39119553072624</v>
      </c>
      <c r="D22" s="1393">
        <f t="shared" si="1"/>
        <v>760.39119553072624</v>
      </c>
      <c r="F22" s="107"/>
      <c r="G22" s="941"/>
    </row>
    <row r="23" spans="1:7" s="109" customFormat="1">
      <c r="A23" s="1058" t="s">
        <v>7171</v>
      </c>
      <c r="B23" s="1058" t="s">
        <v>6946</v>
      </c>
      <c r="C23" s="1647">
        <v>760.39119553072624</v>
      </c>
      <c r="D23" s="1393">
        <f t="shared" si="1"/>
        <v>760.39119553072624</v>
      </c>
      <c r="F23" s="107"/>
      <c r="G23" s="941"/>
    </row>
    <row r="24" spans="1:7" s="109" customFormat="1">
      <c r="A24" s="1058" t="s">
        <v>6950</v>
      </c>
      <c r="B24" s="1058" t="s">
        <v>6949</v>
      </c>
      <c r="C24" s="1647">
        <v>1165.6446033519553</v>
      </c>
      <c r="D24" s="1393">
        <f t="shared" si="1"/>
        <v>1165.6446033519553</v>
      </c>
      <c r="F24" s="107"/>
      <c r="G24" s="941"/>
    </row>
    <row r="25" spans="1:7" s="109" customFormat="1">
      <c r="A25" s="1058" t="s">
        <v>7172</v>
      </c>
      <c r="B25" s="1058" t="s">
        <v>6951</v>
      </c>
      <c r="C25" s="1647">
        <v>1119.3958659217878</v>
      </c>
      <c r="D25" s="1393">
        <f t="shared" si="1"/>
        <v>1119.3958659217878</v>
      </c>
      <c r="F25" s="107"/>
      <c r="G25" s="941"/>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M42"/>
  <sheetViews>
    <sheetView zoomScale="80" zoomScaleNormal="80" workbookViewId="0">
      <selection activeCell="I42" sqref="I42"/>
    </sheetView>
  </sheetViews>
  <sheetFormatPr defaultRowHeight="15"/>
  <cols>
    <col min="1" max="1" width="19.5703125" customWidth="1"/>
    <col min="2" max="2" width="70.85546875" bestFit="1" customWidth="1"/>
    <col min="3" max="3" width="12.42578125" style="884" bestFit="1" customWidth="1"/>
    <col min="4" max="4" width="7.5703125" style="884" bestFit="1" customWidth="1"/>
    <col min="5" max="5" width="11.5703125" bestFit="1" customWidth="1"/>
    <col min="6" max="6" width="12" style="884" bestFit="1" customWidth="1"/>
    <col min="7" max="7" width="7.85546875" bestFit="1" customWidth="1"/>
    <col min="8" max="8" width="12.28515625" style="543" customWidth="1"/>
    <col min="9" max="9" width="9.28515625" bestFit="1" customWidth="1"/>
    <col min="10" max="10" width="12.7109375" style="884" customWidth="1"/>
    <col min="11" max="11" width="10.140625" bestFit="1" customWidth="1"/>
  </cols>
  <sheetData>
    <row r="1" spans="1:13" s="107" customFormat="1" ht="15.75">
      <c r="A1" s="1924" t="s">
        <v>6551</v>
      </c>
      <c r="B1" s="1924"/>
      <c r="C1" s="1924"/>
      <c r="D1" s="1924"/>
      <c r="E1" s="1924"/>
      <c r="F1" s="1924"/>
      <c r="G1" s="1924"/>
      <c r="H1" s="1924"/>
      <c r="I1" s="1924"/>
      <c r="J1" s="1924"/>
    </row>
    <row r="2" spans="1:13" s="107" customFormat="1">
      <c r="A2" s="6"/>
      <c r="B2" s="4"/>
      <c r="C2" s="4"/>
      <c r="D2" s="11"/>
      <c r="G2" s="11"/>
      <c r="H2" s="11"/>
      <c r="I2" s="11"/>
      <c r="J2" s="11"/>
    </row>
    <row r="3" spans="1:13" s="107" customFormat="1" ht="15.75" thickBot="1">
      <c r="A3" s="5"/>
      <c r="B3" s="4"/>
      <c r="C3" s="4"/>
      <c r="D3" s="11"/>
      <c r="G3" s="11"/>
      <c r="H3" s="11"/>
      <c r="I3" s="11"/>
      <c r="J3" s="11"/>
    </row>
    <row r="4" spans="1:13" s="78" customFormat="1" ht="45.75" thickBot="1">
      <c r="A4" s="1211" t="s">
        <v>23</v>
      </c>
      <c r="B4" s="1212" t="s">
        <v>4</v>
      </c>
      <c r="C4" s="1213" t="s">
        <v>6529</v>
      </c>
      <c r="D4" s="1213" t="s">
        <v>6534</v>
      </c>
      <c r="E4" s="1214" t="s">
        <v>6521</v>
      </c>
      <c r="F4" s="1214" t="s">
        <v>6522</v>
      </c>
      <c r="G4" s="1213" t="s">
        <v>6532</v>
      </c>
      <c r="H4" s="1213" t="s">
        <v>6555</v>
      </c>
      <c r="I4" s="1214" t="s">
        <v>10</v>
      </c>
      <c r="J4" s="1214" t="s">
        <v>11</v>
      </c>
      <c r="K4" s="1111" t="s">
        <v>6554</v>
      </c>
      <c r="L4" s="893">
        <v>0</v>
      </c>
    </row>
    <row r="5" spans="1:13" s="892" customFormat="1">
      <c r="A5" s="1368" t="s">
        <v>6548</v>
      </c>
      <c r="B5" s="1269"/>
      <c r="C5" s="1269"/>
      <c r="D5" s="1269"/>
      <c r="E5" s="1269"/>
      <c r="F5" s="1269"/>
      <c r="G5" s="1269"/>
      <c r="H5" s="1269"/>
      <c r="I5" s="1269"/>
      <c r="J5" s="1270"/>
    </row>
    <row r="6" spans="1:13">
      <c r="A6" s="1151" t="s">
        <v>6488</v>
      </c>
      <c r="B6" s="1152" t="s">
        <v>6539</v>
      </c>
      <c r="C6" s="1153" t="s">
        <v>6527</v>
      </c>
      <c r="D6" s="1154" t="s">
        <v>3694</v>
      </c>
      <c r="E6" s="1155" t="s">
        <v>3694</v>
      </c>
      <c r="F6" s="1155" t="s">
        <v>6523</v>
      </c>
      <c r="G6" s="1154" t="s">
        <v>6533</v>
      </c>
      <c r="H6" s="1154">
        <v>100</v>
      </c>
      <c r="I6" s="1273">
        <v>286.72141453062807</v>
      </c>
      <c r="J6" s="1156">
        <f>I6-I6*$L$4</f>
        <v>286.72141453062807</v>
      </c>
      <c r="M6" s="14"/>
    </row>
    <row r="7" spans="1:13">
      <c r="A7" s="1157" t="s">
        <v>6489</v>
      </c>
      <c r="B7" s="1158" t="s">
        <v>6540</v>
      </c>
      <c r="C7" s="1159" t="s">
        <v>6527</v>
      </c>
      <c r="D7" s="1315" t="s">
        <v>3694</v>
      </c>
      <c r="E7" s="1066" t="s">
        <v>3694</v>
      </c>
      <c r="F7" s="1066" t="s">
        <v>6523</v>
      </c>
      <c r="G7" s="1315" t="s">
        <v>6533</v>
      </c>
      <c r="H7" s="1315">
        <v>100</v>
      </c>
      <c r="I7" s="1273">
        <v>286.72141453062807</v>
      </c>
      <c r="J7" s="1156">
        <f>I7-I7*$L$4</f>
        <v>286.72141453062807</v>
      </c>
      <c r="L7" s="1540"/>
      <c r="M7" s="14"/>
    </row>
    <row r="8" spans="1:13">
      <c r="A8" s="1157" t="s">
        <v>6490</v>
      </c>
      <c r="B8" s="1158" t="s">
        <v>6539</v>
      </c>
      <c r="C8" s="1159" t="s">
        <v>6528</v>
      </c>
      <c r="D8" s="1315" t="s">
        <v>3694</v>
      </c>
      <c r="E8" s="1066" t="s">
        <v>3694</v>
      </c>
      <c r="F8" s="1066" t="s">
        <v>6523</v>
      </c>
      <c r="G8" s="1315" t="s">
        <v>6533</v>
      </c>
      <c r="H8" s="1315">
        <v>100</v>
      </c>
      <c r="I8" s="1273">
        <v>341.74875671327334</v>
      </c>
      <c r="J8" s="1156">
        <f>I8-I8*$L$4</f>
        <v>341.74875671327334</v>
      </c>
      <c r="L8" s="1540"/>
      <c r="M8" s="14"/>
    </row>
    <row r="9" spans="1:13">
      <c r="A9" s="1215" t="s">
        <v>6491</v>
      </c>
      <c r="B9" s="1160" t="s">
        <v>6540</v>
      </c>
      <c r="C9" s="1161" t="s">
        <v>6528</v>
      </c>
      <c r="D9" s="1314" t="s">
        <v>3694</v>
      </c>
      <c r="E9" s="1216" t="s">
        <v>3694</v>
      </c>
      <c r="F9" s="1216" t="s">
        <v>6523</v>
      </c>
      <c r="G9" s="1314" t="s">
        <v>6533</v>
      </c>
      <c r="H9" s="1314">
        <v>100</v>
      </c>
      <c r="I9" s="1273">
        <v>341.74875671327334</v>
      </c>
      <c r="J9" s="1217">
        <f>I9-I9*$L$4</f>
        <v>341.74875671327334</v>
      </c>
      <c r="L9" s="1540"/>
      <c r="M9" s="14"/>
    </row>
    <row r="10" spans="1:13" s="892" customFormat="1">
      <c r="A10" s="1368" t="s">
        <v>6546</v>
      </c>
      <c r="B10" s="1269"/>
      <c r="C10" s="1269"/>
      <c r="D10" s="1269"/>
      <c r="E10" s="1269"/>
      <c r="F10" s="1269"/>
      <c r="G10" s="1269"/>
      <c r="H10" s="1269"/>
      <c r="I10" s="1269"/>
      <c r="J10" s="1270"/>
      <c r="L10" s="1540"/>
      <c r="M10" s="14"/>
    </row>
    <row r="11" spans="1:13">
      <c r="A11" s="1151" t="s">
        <v>6492</v>
      </c>
      <c r="B11" s="1152" t="s">
        <v>6541</v>
      </c>
      <c r="C11" s="1153" t="s">
        <v>6527</v>
      </c>
      <c r="D11" s="1154" t="s">
        <v>3694</v>
      </c>
      <c r="E11" s="1155" t="s">
        <v>3694</v>
      </c>
      <c r="F11" s="1155" t="s">
        <v>6524</v>
      </c>
      <c r="G11" s="1154" t="s">
        <v>6533</v>
      </c>
      <c r="H11" s="1154">
        <v>100</v>
      </c>
      <c r="I11" s="1273">
        <v>263.34513758837636</v>
      </c>
      <c r="J11" s="1156">
        <f>I11-I11*$L$4</f>
        <v>263.34513758837636</v>
      </c>
      <c r="L11" s="1540"/>
      <c r="M11" s="14"/>
    </row>
    <row r="12" spans="1:13">
      <c r="A12" s="1157" t="s">
        <v>6493</v>
      </c>
      <c r="B12" s="1158" t="s">
        <v>6541</v>
      </c>
      <c r="C12" s="1159" t="s">
        <v>6527</v>
      </c>
      <c r="D12" s="1315" t="s">
        <v>3694</v>
      </c>
      <c r="E12" s="1066" t="s">
        <v>3694</v>
      </c>
      <c r="F12" s="1066" t="s">
        <v>6525</v>
      </c>
      <c r="G12" s="1315" t="s">
        <v>6533</v>
      </c>
      <c r="H12" s="1315">
        <v>100</v>
      </c>
      <c r="I12" s="1273">
        <v>263.34513758837636</v>
      </c>
      <c r="J12" s="1156">
        <f>I12-I12*$L$4</f>
        <v>263.34513758837636</v>
      </c>
      <c r="L12" s="1540"/>
      <c r="M12" s="14"/>
    </row>
    <row r="13" spans="1:13">
      <c r="A13" s="1157" t="s">
        <v>6494</v>
      </c>
      <c r="B13" s="1158" t="s">
        <v>6541</v>
      </c>
      <c r="C13" s="1159" t="s">
        <v>6528</v>
      </c>
      <c r="D13" s="1315" t="s">
        <v>3694</v>
      </c>
      <c r="E13" s="1066" t="s">
        <v>3694</v>
      </c>
      <c r="F13" s="1066" t="s">
        <v>6524</v>
      </c>
      <c r="G13" s="1315" t="s">
        <v>6533</v>
      </c>
      <c r="H13" s="1315">
        <v>100</v>
      </c>
      <c r="I13" s="1273">
        <v>318.78621918592893</v>
      </c>
      <c r="J13" s="1156">
        <f>I13-I13*$L$4</f>
        <v>318.78621918592893</v>
      </c>
      <c r="L13" s="1540"/>
      <c r="M13" s="14"/>
    </row>
    <row r="14" spans="1:13">
      <c r="A14" s="1215" t="s">
        <v>6495</v>
      </c>
      <c r="B14" s="1160" t="s">
        <v>6541</v>
      </c>
      <c r="C14" s="1161" t="s">
        <v>6528</v>
      </c>
      <c r="D14" s="1314" t="s">
        <v>3694</v>
      </c>
      <c r="E14" s="1216" t="s">
        <v>3694</v>
      </c>
      <c r="F14" s="1216" t="s">
        <v>6525</v>
      </c>
      <c r="G14" s="1314" t="s">
        <v>6533</v>
      </c>
      <c r="H14" s="1314">
        <v>100</v>
      </c>
      <c r="I14" s="1273">
        <v>318.78621918592893</v>
      </c>
      <c r="J14" s="1217">
        <f>I14-I14*$L$4</f>
        <v>318.78621918592893</v>
      </c>
      <c r="L14" s="1540"/>
      <c r="M14" s="14"/>
    </row>
    <row r="15" spans="1:13" s="892" customFormat="1">
      <c r="A15" s="1368" t="s">
        <v>6545</v>
      </c>
      <c r="B15" s="1269"/>
      <c r="C15" s="1269"/>
      <c r="D15" s="1269"/>
      <c r="E15" s="1269"/>
      <c r="F15" s="1269"/>
      <c r="G15" s="1269"/>
      <c r="H15" s="1269"/>
      <c r="I15" s="1269"/>
      <c r="J15" s="1270"/>
      <c r="L15" s="1540"/>
      <c r="M15" s="14"/>
    </row>
    <row r="16" spans="1:13">
      <c r="A16" s="1151" t="s">
        <v>6496</v>
      </c>
      <c r="B16" s="1152" t="s">
        <v>6542</v>
      </c>
      <c r="C16" s="1153" t="s">
        <v>6530</v>
      </c>
      <c r="D16" s="1154" t="s">
        <v>3694</v>
      </c>
      <c r="E16" s="1155" t="s">
        <v>3694</v>
      </c>
      <c r="F16" s="1155" t="s">
        <v>6525</v>
      </c>
      <c r="G16" s="1154" t="s">
        <v>83</v>
      </c>
      <c r="H16" s="1154">
        <v>50</v>
      </c>
      <c r="I16" s="1273">
        <v>761.90113255144468</v>
      </c>
      <c r="J16" s="1156">
        <f>I16-I16*$L$4</f>
        <v>761.90113255144468</v>
      </c>
      <c r="L16" s="1540"/>
      <c r="M16" s="14"/>
    </row>
    <row r="17" spans="1:13">
      <c r="A17" s="1157" t="s">
        <v>6497</v>
      </c>
      <c r="B17" s="1158" t="s">
        <v>6542</v>
      </c>
      <c r="C17" s="1159" t="s">
        <v>6530</v>
      </c>
      <c r="D17" s="1315" t="s">
        <v>3694</v>
      </c>
      <c r="E17" s="1066" t="s">
        <v>3694</v>
      </c>
      <c r="F17" s="1066" t="s">
        <v>6526</v>
      </c>
      <c r="G17" s="1315" t="s">
        <v>83</v>
      </c>
      <c r="H17" s="1315">
        <v>50</v>
      </c>
      <c r="I17" s="1273">
        <v>761.90113255144468</v>
      </c>
      <c r="J17" s="1156">
        <f t="shared" ref="J17:J24" si="0">I17-I17*$L$4</f>
        <v>761.90113255144468</v>
      </c>
      <c r="L17" s="1540"/>
      <c r="M17" s="14"/>
    </row>
    <row r="18" spans="1:13">
      <c r="A18" s="1157" t="s">
        <v>6498</v>
      </c>
      <c r="B18" s="1158" t="s">
        <v>6542</v>
      </c>
      <c r="C18" s="1159" t="s">
        <v>6527</v>
      </c>
      <c r="D18" s="1315" t="s">
        <v>3694</v>
      </c>
      <c r="E18" s="1066" t="s">
        <v>3694</v>
      </c>
      <c r="F18" s="1066" t="s">
        <v>6524</v>
      </c>
      <c r="G18" s="1315" t="s">
        <v>6533</v>
      </c>
      <c r="H18" s="1315">
        <v>100</v>
      </c>
      <c r="I18" s="1273">
        <v>262.72452846601561</v>
      </c>
      <c r="J18" s="1156">
        <f t="shared" si="0"/>
        <v>262.72452846601561</v>
      </c>
      <c r="L18" s="1540"/>
      <c r="M18" s="14"/>
    </row>
    <row r="19" spans="1:13">
      <c r="A19" s="1157" t="s">
        <v>6499</v>
      </c>
      <c r="B19" s="1158" t="s">
        <v>6542</v>
      </c>
      <c r="C19" s="1159" t="s">
        <v>6527</v>
      </c>
      <c r="D19" s="1315" t="s">
        <v>3694</v>
      </c>
      <c r="E19" s="1066" t="s">
        <v>3694</v>
      </c>
      <c r="F19" s="1066" t="s">
        <v>6525</v>
      </c>
      <c r="G19" s="1315" t="s">
        <v>6533</v>
      </c>
      <c r="H19" s="1315">
        <v>100</v>
      </c>
      <c r="I19" s="1273">
        <v>262.72452846601561</v>
      </c>
      <c r="J19" s="1156">
        <f t="shared" si="0"/>
        <v>262.72452846601561</v>
      </c>
      <c r="L19" s="1540"/>
      <c r="M19" s="14"/>
    </row>
    <row r="20" spans="1:13">
      <c r="A20" s="1157" t="s">
        <v>6500</v>
      </c>
      <c r="B20" s="1158" t="s">
        <v>6542</v>
      </c>
      <c r="C20" s="1159" t="s">
        <v>6528</v>
      </c>
      <c r="D20" s="1315" t="s">
        <v>3694</v>
      </c>
      <c r="E20" s="1066" t="s">
        <v>3694</v>
      </c>
      <c r="F20" s="1066" t="s">
        <v>6524</v>
      </c>
      <c r="G20" s="1315" t="s">
        <v>6533</v>
      </c>
      <c r="H20" s="1315">
        <v>100</v>
      </c>
      <c r="I20" s="1273">
        <v>310.01494358989788</v>
      </c>
      <c r="J20" s="1156">
        <f t="shared" si="0"/>
        <v>310.01494358989788</v>
      </c>
      <c r="L20" s="1540"/>
      <c r="M20" s="14"/>
    </row>
    <row r="21" spans="1:13">
      <c r="A21" s="1157" t="s">
        <v>6501</v>
      </c>
      <c r="B21" s="1158" t="s">
        <v>6542</v>
      </c>
      <c r="C21" s="1159" t="s">
        <v>6528</v>
      </c>
      <c r="D21" s="1315" t="s">
        <v>3694</v>
      </c>
      <c r="E21" s="1066" t="s">
        <v>3694</v>
      </c>
      <c r="F21" s="1066" t="s">
        <v>6525</v>
      </c>
      <c r="G21" s="1315" t="s">
        <v>6533</v>
      </c>
      <c r="H21" s="1315">
        <v>100</v>
      </c>
      <c r="I21" s="1273">
        <v>310.01494358989788</v>
      </c>
      <c r="J21" s="1156">
        <f t="shared" si="0"/>
        <v>310.01494358989788</v>
      </c>
      <c r="L21" s="1540"/>
      <c r="M21" s="14"/>
    </row>
    <row r="22" spans="1:13">
      <c r="A22" s="1157" t="s">
        <v>6502</v>
      </c>
      <c r="B22" s="1158" t="s">
        <v>6542</v>
      </c>
      <c r="C22" s="1159" t="s">
        <v>6531</v>
      </c>
      <c r="D22" s="1315" t="s">
        <v>3694</v>
      </c>
      <c r="E22" s="1066" t="s">
        <v>3694</v>
      </c>
      <c r="F22" s="1066" t="s">
        <v>6524</v>
      </c>
      <c r="G22" s="1315" t="s">
        <v>83</v>
      </c>
      <c r="H22" s="1315">
        <v>100</v>
      </c>
      <c r="I22" s="1273">
        <v>709.35622685824171</v>
      </c>
      <c r="J22" s="1156">
        <f t="shared" si="0"/>
        <v>709.35622685824171</v>
      </c>
      <c r="L22" s="1540"/>
      <c r="M22" s="14"/>
    </row>
    <row r="23" spans="1:13">
      <c r="A23" s="1157" t="s">
        <v>6503</v>
      </c>
      <c r="B23" s="1158" t="s">
        <v>6542</v>
      </c>
      <c r="C23" s="1159" t="s">
        <v>6531</v>
      </c>
      <c r="D23" s="1315" t="s">
        <v>3694</v>
      </c>
      <c r="E23" s="1066" t="s">
        <v>3694</v>
      </c>
      <c r="F23" s="1066" t="s">
        <v>6525</v>
      </c>
      <c r="G23" s="1315" t="s">
        <v>83</v>
      </c>
      <c r="H23" s="1315">
        <v>100</v>
      </c>
      <c r="I23" s="1273">
        <v>709.35622685824171</v>
      </c>
      <c r="J23" s="1156">
        <f t="shared" si="0"/>
        <v>709.35622685824171</v>
      </c>
      <c r="L23" s="1540"/>
      <c r="M23" s="14"/>
    </row>
    <row r="24" spans="1:13">
      <c r="A24" s="1215" t="s">
        <v>6504</v>
      </c>
      <c r="B24" s="1160" t="s">
        <v>6542</v>
      </c>
      <c r="C24" s="1161" t="s">
        <v>6531</v>
      </c>
      <c r="D24" s="1314" t="s">
        <v>3694</v>
      </c>
      <c r="E24" s="1216" t="s">
        <v>3694</v>
      </c>
      <c r="F24" s="1216" t="s">
        <v>6526</v>
      </c>
      <c r="G24" s="1314" t="s">
        <v>83</v>
      </c>
      <c r="H24" s="1314">
        <v>100</v>
      </c>
      <c r="I24" s="1273">
        <v>709.35622685824171</v>
      </c>
      <c r="J24" s="1217">
        <f t="shared" si="0"/>
        <v>709.35622685824171</v>
      </c>
      <c r="L24" s="1540"/>
      <c r="M24" s="14"/>
    </row>
    <row r="25" spans="1:13" s="892" customFormat="1">
      <c r="A25" s="1368" t="s">
        <v>6547</v>
      </c>
      <c r="B25" s="1269"/>
      <c r="C25" s="1269"/>
      <c r="D25" s="1269"/>
      <c r="E25" s="1269"/>
      <c r="F25" s="1269"/>
      <c r="G25" s="1269"/>
      <c r="H25" s="1269"/>
      <c r="I25" s="1269"/>
      <c r="J25" s="1270"/>
      <c r="L25" s="1540"/>
      <c r="M25" s="14"/>
    </row>
    <row r="26" spans="1:13">
      <c r="A26" s="1151" t="s">
        <v>6505</v>
      </c>
      <c r="B26" s="1152" t="s">
        <v>6552</v>
      </c>
      <c r="C26" s="1153" t="s">
        <v>6531</v>
      </c>
      <c r="D26" s="1154" t="s">
        <v>6536</v>
      </c>
      <c r="E26" s="1155" t="s">
        <v>6520</v>
      </c>
      <c r="F26" s="1155" t="s">
        <v>6523</v>
      </c>
      <c r="G26" s="1154" t="s">
        <v>83</v>
      </c>
      <c r="H26" s="1154">
        <v>50</v>
      </c>
      <c r="I26" s="1273">
        <v>801.62011638252773</v>
      </c>
      <c r="J26" s="1156">
        <f t="shared" ref="J26:J31" si="1">I26-I26*$L$4</f>
        <v>801.62011638252773</v>
      </c>
      <c r="L26" s="1540"/>
      <c r="M26" s="14"/>
    </row>
    <row r="27" spans="1:13">
      <c r="A27" s="1157" t="s">
        <v>6506</v>
      </c>
      <c r="B27" s="1158" t="s">
        <v>6552</v>
      </c>
      <c r="C27" s="1159" t="s">
        <v>6531</v>
      </c>
      <c r="D27" s="1315" t="s">
        <v>6536</v>
      </c>
      <c r="E27" s="1066" t="s">
        <v>6520</v>
      </c>
      <c r="F27" s="1066" t="s">
        <v>6524</v>
      </c>
      <c r="G27" s="1315" t="s">
        <v>83</v>
      </c>
      <c r="H27" s="1315">
        <v>50</v>
      </c>
      <c r="I27" s="1273">
        <v>801.62011638252773</v>
      </c>
      <c r="J27" s="1156">
        <f t="shared" si="1"/>
        <v>801.62011638252773</v>
      </c>
      <c r="L27" s="1540"/>
      <c r="M27" s="14"/>
    </row>
    <row r="28" spans="1:13">
      <c r="A28" s="1157" t="s">
        <v>6507</v>
      </c>
      <c r="B28" s="1158" t="s">
        <v>6552</v>
      </c>
      <c r="C28" s="1159" t="s">
        <v>6531</v>
      </c>
      <c r="D28" s="1315" t="s">
        <v>6536</v>
      </c>
      <c r="E28" s="1066" t="s">
        <v>6520</v>
      </c>
      <c r="F28" s="1066" t="s">
        <v>6525</v>
      </c>
      <c r="G28" s="1315" t="s">
        <v>83</v>
      </c>
      <c r="H28" s="1315">
        <v>50</v>
      </c>
      <c r="I28" s="1273">
        <v>801.62011638252773</v>
      </c>
      <c r="J28" s="1156">
        <f t="shared" si="1"/>
        <v>801.62011638252773</v>
      </c>
      <c r="L28" s="1540"/>
      <c r="M28" s="14"/>
    </row>
    <row r="29" spans="1:13">
      <c r="A29" s="1157" t="s">
        <v>6508</v>
      </c>
      <c r="B29" s="1158" t="s">
        <v>6553</v>
      </c>
      <c r="C29" s="1159" t="s">
        <v>6531</v>
      </c>
      <c r="D29" s="1315" t="s">
        <v>6536</v>
      </c>
      <c r="E29" s="1066" t="s">
        <v>6520</v>
      </c>
      <c r="F29" s="1066" t="s">
        <v>6523</v>
      </c>
      <c r="G29" s="1315" t="s">
        <v>83</v>
      </c>
      <c r="H29" s="1315">
        <v>60</v>
      </c>
      <c r="I29" s="1273">
        <v>801.62011638252773</v>
      </c>
      <c r="J29" s="1156">
        <f t="shared" si="1"/>
        <v>801.62011638252773</v>
      </c>
      <c r="L29" s="1540"/>
      <c r="M29" s="14"/>
    </row>
    <row r="30" spans="1:13">
      <c r="A30" s="1157" t="s">
        <v>6509</v>
      </c>
      <c r="B30" s="1158" t="s">
        <v>6553</v>
      </c>
      <c r="C30" s="1159" t="s">
        <v>6531</v>
      </c>
      <c r="D30" s="1315" t="s">
        <v>6536</v>
      </c>
      <c r="E30" s="1066" t="s">
        <v>6520</v>
      </c>
      <c r="F30" s="1066" t="s">
        <v>6524</v>
      </c>
      <c r="G30" s="1315" t="s">
        <v>83</v>
      </c>
      <c r="H30" s="1315">
        <v>60</v>
      </c>
      <c r="I30" s="1273">
        <v>801.62011638252773</v>
      </c>
      <c r="J30" s="1156">
        <f t="shared" si="1"/>
        <v>801.62011638252773</v>
      </c>
      <c r="L30" s="1540"/>
      <c r="M30" s="14"/>
    </row>
    <row r="31" spans="1:13">
      <c r="A31" s="1215" t="s">
        <v>6510</v>
      </c>
      <c r="B31" s="1160" t="s">
        <v>6553</v>
      </c>
      <c r="C31" s="1161" t="s">
        <v>6531</v>
      </c>
      <c r="D31" s="1314" t="s">
        <v>6536</v>
      </c>
      <c r="E31" s="1216" t="s">
        <v>6520</v>
      </c>
      <c r="F31" s="1216" t="s">
        <v>6525</v>
      </c>
      <c r="G31" s="1314" t="s">
        <v>83</v>
      </c>
      <c r="H31" s="1314">
        <v>60</v>
      </c>
      <c r="I31" s="1273">
        <v>801.62011638252773</v>
      </c>
      <c r="J31" s="1217">
        <f t="shared" si="1"/>
        <v>801.62011638252773</v>
      </c>
      <c r="L31" s="1540"/>
      <c r="M31" s="14"/>
    </row>
    <row r="32" spans="1:13" s="892" customFormat="1">
      <c r="A32" s="1368" t="s">
        <v>6549</v>
      </c>
      <c r="B32" s="1269"/>
      <c r="C32" s="1269"/>
      <c r="D32" s="1269"/>
      <c r="E32" s="1269"/>
      <c r="F32" s="1269"/>
      <c r="G32" s="1269"/>
      <c r="H32" s="1269"/>
      <c r="I32" s="1269"/>
      <c r="J32" s="1270"/>
      <c r="L32" s="1540"/>
      <c r="M32" s="14"/>
    </row>
    <row r="33" spans="1:13">
      <c r="A33" s="1151" t="s">
        <v>6511</v>
      </c>
      <c r="B33" s="1152" t="s">
        <v>6543</v>
      </c>
      <c r="C33" s="1162" t="s">
        <v>6537</v>
      </c>
      <c r="D33" s="1155" t="s">
        <v>6527</v>
      </c>
      <c r="E33" s="1155" t="s">
        <v>6520</v>
      </c>
      <c r="F33" s="1154" t="s">
        <v>3694</v>
      </c>
      <c r="G33" s="1154" t="s">
        <v>83</v>
      </c>
      <c r="H33" s="1154">
        <v>100</v>
      </c>
      <c r="I33" s="1273">
        <v>590.05025372163016</v>
      </c>
      <c r="J33" s="1156">
        <f>I33-I33*$L$4</f>
        <v>590.05025372163016</v>
      </c>
      <c r="L33" s="1540"/>
      <c r="M33" s="14"/>
    </row>
    <row r="34" spans="1:13">
      <c r="A34" s="1157" t="s">
        <v>6512</v>
      </c>
      <c r="B34" s="1158" t="s">
        <v>6543</v>
      </c>
      <c r="C34" s="1163" t="s">
        <v>6537</v>
      </c>
      <c r="D34" s="1066" t="s">
        <v>6535</v>
      </c>
      <c r="E34" s="1066" t="s">
        <v>6520</v>
      </c>
      <c r="F34" s="1315" t="s">
        <v>3694</v>
      </c>
      <c r="G34" s="1315" t="s">
        <v>83</v>
      </c>
      <c r="H34" s="1154">
        <v>100</v>
      </c>
      <c r="I34" s="1273">
        <v>672.41066038214547</v>
      </c>
      <c r="J34" s="1156">
        <f t="shared" ref="J34:J40" si="2">I34-I34*$L$4</f>
        <v>672.41066038214547</v>
      </c>
      <c r="L34" s="1540"/>
      <c r="M34" s="14"/>
    </row>
    <row r="35" spans="1:13">
      <c r="A35" s="1157" t="s">
        <v>6513</v>
      </c>
      <c r="B35" s="1158" t="s">
        <v>6543</v>
      </c>
      <c r="C35" s="1163" t="s">
        <v>6538</v>
      </c>
      <c r="D35" s="1066" t="s">
        <v>6527</v>
      </c>
      <c r="E35" s="1066" t="s">
        <v>6520</v>
      </c>
      <c r="F35" s="1315" t="s">
        <v>3694</v>
      </c>
      <c r="G35" s="1315" t="s">
        <v>83</v>
      </c>
      <c r="H35" s="1154">
        <v>100</v>
      </c>
      <c r="I35" s="1273">
        <v>592.08122379784584</v>
      </c>
      <c r="J35" s="1156">
        <f t="shared" si="2"/>
        <v>592.08122379784584</v>
      </c>
      <c r="L35" s="1540"/>
      <c r="M35" s="14"/>
    </row>
    <row r="36" spans="1:13">
      <c r="A36" s="1157" t="s">
        <v>6514</v>
      </c>
      <c r="B36" s="1158" t="s">
        <v>6543</v>
      </c>
      <c r="C36" s="1163" t="s">
        <v>6538</v>
      </c>
      <c r="D36" s="1066" t="s">
        <v>6535</v>
      </c>
      <c r="E36" s="1066" t="s">
        <v>6520</v>
      </c>
      <c r="F36" s="1315" t="s">
        <v>3694</v>
      </c>
      <c r="G36" s="1315" t="s">
        <v>83</v>
      </c>
      <c r="H36" s="1154">
        <v>100</v>
      </c>
      <c r="I36" s="1273">
        <v>621.1561638363039</v>
      </c>
      <c r="J36" s="1156">
        <f t="shared" si="2"/>
        <v>621.1561638363039</v>
      </c>
      <c r="L36" s="1540"/>
      <c r="M36" s="14"/>
    </row>
    <row r="37" spans="1:13">
      <c r="A37" s="1157" t="s">
        <v>6515</v>
      </c>
      <c r="B37" s="1158" t="s">
        <v>6543</v>
      </c>
      <c r="C37" s="1163" t="s">
        <v>6538</v>
      </c>
      <c r="D37" s="1066" t="s">
        <v>6530</v>
      </c>
      <c r="E37" s="1066" t="s">
        <v>6520</v>
      </c>
      <c r="F37" s="1315" t="s">
        <v>3694</v>
      </c>
      <c r="G37" s="1315" t="s">
        <v>83</v>
      </c>
      <c r="H37" s="1154">
        <v>100</v>
      </c>
      <c r="I37" s="1273">
        <v>727.30107360905322</v>
      </c>
      <c r="J37" s="1156">
        <f t="shared" si="2"/>
        <v>727.30107360905322</v>
      </c>
      <c r="L37" s="1540"/>
      <c r="M37" s="14"/>
    </row>
    <row r="38" spans="1:13">
      <c r="A38" s="1157" t="s">
        <v>6516</v>
      </c>
      <c r="B38" s="1158" t="s">
        <v>6543</v>
      </c>
      <c r="C38" s="1163" t="s">
        <v>6530</v>
      </c>
      <c r="D38" s="1066" t="s">
        <v>6527</v>
      </c>
      <c r="E38" s="1066" t="s">
        <v>6520</v>
      </c>
      <c r="F38" s="1315" t="s">
        <v>3694</v>
      </c>
      <c r="G38" s="1315" t="s">
        <v>83</v>
      </c>
      <c r="H38" s="1154">
        <v>100</v>
      </c>
      <c r="I38" s="1273">
        <v>621.47684332202175</v>
      </c>
      <c r="J38" s="1156">
        <f t="shared" si="2"/>
        <v>621.47684332202175</v>
      </c>
      <c r="L38" s="1540"/>
      <c r="M38" s="14"/>
    </row>
    <row r="39" spans="1:13">
      <c r="A39" s="1157" t="s">
        <v>6517</v>
      </c>
      <c r="B39" s="1158" t="s">
        <v>6543</v>
      </c>
      <c r="C39" s="1163" t="s">
        <v>6530</v>
      </c>
      <c r="D39" s="1066" t="s">
        <v>6535</v>
      </c>
      <c r="E39" s="1066" t="s">
        <v>6520</v>
      </c>
      <c r="F39" s="1315" t="s">
        <v>3694</v>
      </c>
      <c r="G39" s="1315" t="s">
        <v>83</v>
      </c>
      <c r="H39" s="1154">
        <v>100</v>
      </c>
      <c r="I39" s="1273">
        <v>665.73061235114358</v>
      </c>
      <c r="J39" s="1156">
        <f t="shared" si="2"/>
        <v>665.73061235114358</v>
      </c>
      <c r="L39" s="1540"/>
      <c r="M39" s="14"/>
    </row>
    <row r="40" spans="1:13">
      <c r="A40" s="1215" t="s">
        <v>6518</v>
      </c>
      <c r="B40" s="1160" t="s">
        <v>6543</v>
      </c>
      <c r="C40" s="1164" t="s">
        <v>6530</v>
      </c>
      <c r="D40" s="1216" t="s">
        <v>6530</v>
      </c>
      <c r="E40" s="1216" t="s">
        <v>6520</v>
      </c>
      <c r="F40" s="1314" t="s">
        <v>3694</v>
      </c>
      <c r="G40" s="1314" t="s">
        <v>83</v>
      </c>
      <c r="H40" s="1218">
        <v>100</v>
      </c>
      <c r="I40" s="1273">
        <v>823.0773466769117</v>
      </c>
      <c r="J40" s="1217">
        <f t="shared" si="2"/>
        <v>823.0773466769117</v>
      </c>
      <c r="L40" s="1540"/>
      <c r="M40" s="14"/>
    </row>
    <row r="41" spans="1:13" s="892" customFormat="1">
      <c r="A41" s="1368" t="s">
        <v>6550</v>
      </c>
      <c r="B41" s="1269"/>
      <c r="C41" s="1269"/>
      <c r="D41" s="1269"/>
      <c r="E41" s="1269"/>
      <c r="F41" s="1269"/>
      <c r="G41" s="1269"/>
      <c r="H41" s="1269"/>
      <c r="I41" s="1269"/>
      <c r="J41" s="1270"/>
      <c r="L41" s="1540"/>
      <c r="M41" s="14"/>
    </row>
    <row r="42" spans="1:13">
      <c r="A42" s="1151" t="s">
        <v>6519</v>
      </c>
      <c r="B42" s="1151" t="s">
        <v>6544</v>
      </c>
      <c r="C42" s="1165" t="s">
        <v>6537</v>
      </c>
      <c r="D42" s="1155" t="s">
        <v>3694</v>
      </c>
      <c r="E42" s="1155" t="s">
        <v>6520</v>
      </c>
      <c r="F42" s="1155" t="s">
        <v>3694</v>
      </c>
      <c r="G42" s="1155" t="s">
        <v>3694</v>
      </c>
      <c r="H42" s="1154">
        <v>200</v>
      </c>
      <c r="I42" s="1273">
        <v>325.48967800405205</v>
      </c>
      <c r="J42" s="1156">
        <f>I42-I42*$L$4</f>
        <v>325.48967800405205</v>
      </c>
      <c r="L42" s="1540"/>
      <c r="M42" s="14"/>
    </row>
  </sheetData>
  <mergeCells count="1">
    <mergeCell ref="A1:J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H59" sqref="H59"/>
    </sheetView>
  </sheetViews>
  <sheetFormatPr defaultRowHeight="15"/>
  <cols>
    <col min="1" max="1" width="23.28515625" customWidth="1"/>
    <col min="2" max="2" width="19.42578125" customWidth="1"/>
    <col min="3" max="3" width="33.5703125" customWidth="1"/>
    <col min="4" max="4" width="39.28515625" style="881" bestFit="1" customWidth="1"/>
    <col min="5" max="5" width="13.28515625" bestFit="1" customWidth="1"/>
    <col min="6" max="6" width="10.42578125" bestFit="1" customWidth="1"/>
    <col min="7" max="7" width="9.42578125" style="881" bestFit="1" customWidth="1"/>
    <col min="8" max="8" width="18.5703125" bestFit="1" customWidth="1"/>
    <col min="9" max="9" width="11.5703125" bestFit="1" customWidth="1"/>
    <col min="10" max="10" width="10.7109375" style="881" bestFit="1" customWidth="1"/>
    <col min="11" max="11" width="16.5703125" bestFit="1" customWidth="1"/>
    <col min="12" max="12" width="15.7109375" bestFit="1" customWidth="1"/>
    <col min="13" max="13" width="11.5703125" bestFit="1" customWidth="1"/>
  </cols>
  <sheetData>
    <row r="1" spans="1:15" s="282" customFormat="1" ht="14.25">
      <c r="A1" s="1891" t="s">
        <v>6295</v>
      </c>
      <c r="B1" s="1891"/>
      <c r="C1" s="1891"/>
      <c r="D1" s="1891"/>
      <c r="E1" s="1891"/>
      <c r="F1" s="1891"/>
      <c r="G1" s="1891"/>
      <c r="H1" s="1891"/>
      <c r="I1" s="1891"/>
      <c r="J1" s="1891"/>
      <c r="K1" s="1891"/>
      <c r="L1" s="1891"/>
    </row>
    <row r="2" spans="1:15" s="282" customFormat="1" ht="14.25">
      <c r="A2" s="1891"/>
      <c r="B2" s="1891"/>
      <c r="C2" s="1891"/>
      <c r="D2" s="1891"/>
      <c r="E2" s="1891"/>
      <c r="F2" s="1891"/>
      <c r="G2" s="1891"/>
      <c r="H2" s="1891"/>
      <c r="I2" s="1891"/>
      <c r="J2" s="1891"/>
      <c r="K2" s="1891"/>
      <c r="L2" s="1891"/>
    </row>
    <row r="3" spans="1:15" s="282" customFormat="1" ht="14.25"/>
    <row r="5" spans="1:15">
      <c r="M5" s="882"/>
    </row>
    <row r="6" spans="1:15" ht="38.25">
      <c r="A6" s="1112" t="s">
        <v>209</v>
      </c>
      <c r="B6" s="1112" t="s">
        <v>23</v>
      </c>
      <c r="C6" s="883" t="s">
        <v>4</v>
      </c>
      <c r="D6" s="883" t="s">
        <v>91</v>
      </c>
      <c r="E6" s="883" t="s">
        <v>235</v>
      </c>
      <c r="F6" s="1939" t="s">
        <v>92</v>
      </c>
      <c r="G6" s="1939"/>
      <c r="H6" s="883" t="s">
        <v>6303</v>
      </c>
      <c r="I6" s="883" t="s">
        <v>6308</v>
      </c>
      <c r="J6" s="883" t="s">
        <v>6309</v>
      </c>
      <c r="K6" s="899" t="s">
        <v>10</v>
      </c>
      <c r="L6" s="899" t="s">
        <v>6561</v>
      </c>
      <c r="M6" s="896" t="s">
        <v>6</v>
      </c>
      <c r="N6" s="799">
        <v>0</v>
      </c>
    </row>
    <row r="7" spans="1:15" ht="52.5" customHeight="1">
      <c r="A7" s="1183"/>
      <c r="B7" s="1184" t="s">
        <v>6311</v>
      </c>
      <c r="C7" s="1185" t="s">
        <v>6296</v>
      </c>
      <c r="D7" s="1185" t="s">
        <v>6307</v>
      </c>
      <c r="E7" s="1186">
        <v>400</v>
      </c>
      <c r="F7" s="1186" t="s">
        <v>6302</v>
      </c>
      <c r="G7" s="1186" t="s">
        <v>6301</v>
      </c>
      <c r="H7" s="1186" t="s">
        <v>6304</v>
      </c>
      <c r="I7" s="1940" t="s">
        <v>6310</v>
      </c>
      <c r="J7" s="1943" t="s">
        <v>7202</v>
      </c>
      <c r="K7" s="1664">
        <v>18405.899999999998</v>
      </c>
      <c r="L7" s="1188">
        <f>K7-K7*$N$6</f>
        <v>18405.899999999998</v>
      </c>
      <c r="O7" s="222"/>
    </row>
    <row r="8" spans="1:15" ht="54.75" customHeight="1">
      <c r="A8" s="1183"/>
      <c r="B8" s="1184" t="s">
        <v>6312</v>
      </c>
      <c r="C8" s="1185" t="s">
        <v>6297</v>
      </c>
      <c r="D8" s="1185" t="s">
        <v>6306</v>
      </c>
      <c r="E8" s="1186">
        <v>250</v>
      </c>
      <c r="F8" s="1186" t="s">
        <v>3694</v>
      </c>
      <c r="G8" s="1186" t="s">
        <v>6301</v>
      </c>
      <c r="H8" s="1186" t="s">
        <v>6305</v>
      </c>
      <c r="I8" s="1941"/>
      <c r="J8" s="1944"/>
      <c r="K8" s="1664">
        <v>14525.513999999999</v>
      </c>
      <c r="L8" s="1188">
        <f>K8-K8*$N$6</f>
        <v>14525.513999999999</v>
      </c>
      <c r="N8" s="1540"/>
      <c r="O8" s="222"/>
    </row>
    <row r="9" spans="1:15" ht="63" customHeight="1">
      <c r="A9" s="1183"/>
      <c r="B9" s="1184" t="s">
        <v>6313</v>
      </c>
      <c r="C9" s="1185" t="s">
        <v>6298</v>
      </c>
      <c r="D9" s="1185" t="s">
        <v>6307</v>
      </c>
      <c r="E9" s="1186">
        <v>450</v>
      </c>
      <c r="F9" s="1186" t="s">
        <v>6302</v>
      </c>
      <c r="G9" s="1186" t="s">
        <v>6301</v>
      </c>
      <c r="H9" s="1186" t="s">
        <v>6304</v>
      </c>
      <c r="I9" s="1941"/>
      <c r="J9" s="1944"/>
      <c r="K9" s="1664">
        <v>20892.761999999999</v>
      </c>
      <c r="L9" s="1188">
        <f>K9-K9*$N$6</f>
        <v>20892.761999999999</v>
      </c>
      <c r="N9" s="1540"/>
      <c r="O9" s="222"/>
    </row>
    <row r="10" spans="1:15" s="543" customFormat="1" ht="55.5" customHeight="1">
      <c r="A10" s="978"/>
      <c r="B10" s="1240" t="s">
        <v>7198</v>
      </c>
      <c r="C10" s="1241" t="s">
        <v>7200</v>
      </c>
      <c r="D10" s="1241" t="s">
        <v>6306</v>
      </c>
      <c r="E10" s="1187">
        <v>450</v>
      </c>
      <c r="F10" s="1187" t="s">
        <v>3694</v>
      </c>
      <c r="G10" s="1187" t="s">
        <v>6301</v>
      </c>
      <c r="H10" s="1187" t="s">
        <v>6305</v>
      </c>
      <c r="I10" s="1942"/>
      <c r="J10" s="1945"/>
      <c r="K10" s="1664">
        <v>20892.761999999999</v>
      </c>
      <c r="L10" s="1242">
        <f>K10-K10*$N$6</f>
        <v>20892.761999999999</v>
      </c>
      <c r="N10" s="1540"/>
      <c r="O10" s="222"/>
    </row>
    <row r="11" spans="1:15" s="543" customFormat="1" ht="60.75" customHeight="1">
      <c r="A11" s="978"/>
      <c r="B11" s="1240" t="s">
        <v>7199</v>
      </c>
      <c r="C11" s="1241" t="s">
        <v>7201</v>
      </c>
      <c r="D11" s="1241" t="s">
        <v>6307</v>
      </c>
      <c r="E11" s="1187">
        <v>800</v>
      </c>
      <c r="F11" s="1187" t="s">
        <v>6302</v>
      </c>
      <c r="G11" s="1187" t="s">
        <v>6301</v>
      </c>
      <c r="H11" s="1187" t="s">
        <v>6304</v>
      </c>
      <c r="I11" s="1187" t="s">
        <v>7204</v>
      </c>
      <c r="J11" s="1187" t="s">
        <v>7203</v>
      </c>
      <c r="K11" s="1664">
        <v>38021.57580427669</v>
      </c>
      <c r="L11" s="1242">
        <f>K11-K11*$N$6</f>
        <v>38021.57580427669</v>
      </c>
      <c r="N11" s="1540"/>
      <c r="O11" s="222"/>
    </row>
    <row r="12" spans="1:15">
      <c r="K12" s="543"/>
    </row>
    <row r="13" spans="1:15">
      <c r="K13" s="543"/>
    </row>
    <row r="14" spans="1:15">
      <c r="K14" s="543"/>
    </row>
    <row r="15" spans="1:15">
      <c r="K15" s="543"/>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3"/>
  <sheetViews>
    <sheetView zoomScale="70" zoomScaleNormal="70" workbookViewId="0">
      <selection activeCell="O20" sqref="O20"/>
    </sheetView>
  </sheetViews>
  <sheetFormatPr defaultColWidth="9.140625" defaultRowHeight="15"/>
  <cols>
    <col min="1" max="1" width="15.28515625" style="544" customWidth="1"/>
    <col min="2" max="2" width="16.28515625" style="1042" bestFit="1" customWidth="1"/>
    <col min="3" max="3" width="76" style="1042" bestFit="1" customWidth="1"/>
    <col min="4" max="4" width="44.85546875" style="544" bestFit="1" customWidth="1"/>
    <col min="5" max="5" width="13.85546875" style="544" bestFit="1" customWidth="1"/>
    <col min="6" max="6" width="12.42578125" style="544" customWidth="1"/>
    <col min="7" max="7" width="14.7109375" style="544" bestFit="1" customWidth="1"/>
    <col min="8" max="8" width="10.5703125" style="544" bestFit="1" customWidth="1"/>
    <col min="9" max="10" width="10" style="1026" bestFit="1" customWidth="1"/>
    <col min="11" max="11" width="10" style="544" bestFit="1" customWidth="1"/>
    <col min="12" max="16384" width="9.140625" style="544"/>
  </cols>
  <sheetData>
    <row r="1" spans="1:14" s="282" customFormat="1" ht="14.25">
      <c r="A1" s="1891" t="s">
        <v>6895</v>
      </c>
      <c r="B1" s="1891"/>
      <c r="C1" s="1891"/>
      <c r="D1" s="1891"/>
      <c r="E1" s="1891"/>
      <c r="F1" s="1891"/>
      <c r="G1" s="1891"/>
      <c r="H1" s="1891"/>
      <c r="I1" s="1891"/>
      <c r="J1" s="1891"/>
      <c r="K1" s="796"/>
      <c r="L1" s="796"/>
    </row>
    <row r="2" spans="1:14" s="796" customFormat="1" ht="12.75"/>
    <row r="4" spans="1:14">
      <c r="A4" s="1946" t="s">
        <v>6845</v>
      </c>
      <c r="B4" s="1946"/>
      <c r="C4" s="1946"/>
      <c r="D4" s="1946"/>
      <c r="E4" s="1946"/>
      <c r="F4" s="1946"/>
      <c r="G4" s="1946"/>
      <c r="H4" s="1946"/>
      <c r="I4" s="1946"/>
      <c r="J4" s="1946"/>
    </row>
    <row r="5" spans="1:14" s="1026" customFormat="1" ht="45">
      <c r="A5" s="1043" t="s">
        <v>209</v>
      </c>
      <c r="B5" s="1043" t="s">
        <v>23</v>
      </c>
      <c r="C5" s="1043" t="s">
        <v>4</v>
      </c>
      <c r="D5" s="1043" t="s">
        <v>20</v>
      </c>
      <c r="E5" s="1044" t="s">
        <v>6846</v>
      </c>
      <c r="F5" s="1044" t="s">
        <v>6847</v>
      </c>
      <c r="G5" s="1044" t="s">
        <v>6848</v>
      </c>
      <c r="H5" s="1043" t="s">
        <v>6849</v>
      </c>
      <c r="I5" s="1044" t="s">
        <v>6850</v>
      </c>
      <c r="J5" s="1044" t="s">
        <v>6851</v>
      </c>
      <c r="K5" s="1024" t="s">
        <v>6554</v>
      </c>
      <c r="L5" s="1025">
        <v>0</v>
      </c>
    </row>
    <row r="6" spans="1:14" ht="72.75" customHeight="1">
      <c r="A6" s="1027"/>
      <c r="B6" s="1028" t="s">
        <v>6852</v>
      </c>
      <c r="C6" s="1028" t="s">
        <v>6853</v>
      </c>
      <c r="D6" s="1029" t="s">
        <v>6854</v>
      </c>
      <c r="E6" s="1030">
        <v>1.4</v>
      </c>
      <c r="F6" s="1030">
        <v>3.5</v>
      </c>
      <c r="G6" s="1031" t="s">
        <v>6855</v>
      </c>
      <c r="H6" s="1030" t="s">
        <v>6856</v>
      </c>
      <c r="I6" s="1099">
        <v>604.8083220959353</v>
      </c>
      <c r="J6" s="1274">
        <f>I6-I6*$L$5</f>
        <v>604.8083220959353</v>
      </c>
      <c r="K6" s="1275"/>
      <c r="L6" s="1275"/>
      <c r="N6" s="1566"/>
    </row>
    <row r="7" spans="1:14" ht="72.75" customHeight="1">
      <c r="A7" s="1027"/>
      <c r="B7" s="1028" t="s">
        <v>7190</v>
      </c>
      <c r="C7" s="1028" t="s">
        <v>6857</v>
      </c>
      <c r="D7" s="1029" t="s">
        <v>6858</v>
      </c>
      <c r="E7" s="1031">
        <v>0.7</v>
      </c>
      <c r="F7" s="1031">
        <v>0.1</v>
      </c>
      <c r="G7" s="1031" t="s">
        <v>6855</v>
      </c>
      <c r="H7" s="1030" t="s">
        <v>6856</v>
      </c>
      <c r="I7" s="1099">
        <v>655.20901560392952</v>
      </c>
      <c r="J7" s="1274">
        <f>I7-I7*$L$5</f>
        <v>655.20901560392952</v>
      </c>
      <c r="K7" s="1275"/>
      <c r="L7" s="1275"/>
      <c r="N7" s="1566"/>
    </row>
    <row r="8" spans="1:14" ht="72.75" customHeight="1">
      <c r="A8" s="1027"/>
      <c r="B8" s="1028" t="s">
        <v>6859</v>
      </c>
      <c r="C8" s="1028" t="s">
        <v>6860</v>
      </c>
      <c r="D8" s="1029" t="s">
        <v>6861</v>
      </c>
      <c r="E8" s="1030">
        <v>1.4</v>
      </c>
      <c r="F8" s="1030">
        <v>3.5</v>
      </c>
      <c r="G8" s="1031" t="s">
        <v>6862</v>
      </c>
      <c r="H8" s="1031" t="s">
        <v>6856</v>
      </c>
      <c r="I8" s="1099">
        <v>1159.215950683873</v>
      </c>
      <c r="J8" s="1274">
        <f>I8-I8*$L$5</f>
        <v>1159.215950683873</v>
      </c>
      <c r="K8" s="1275"/>
      <c r="L8" s="1275"/>
      <c r="N8" s="1566"/>
    </row>
    <row r="9" spans="1:14">
      <c r="A9" s="1033"/>
      <c r="B9" s="1034"/>
      <c r="C9" s="1034"/>
      <c r="D9" s="1035"/>
      <c r="E9" s="1036"/>
      <c r="F9" s="1036"/>
      <c r="G9" s="1037"/>
      <c r="H9" s="1037"/>
      <c r="I9" s="1038"/>
      <c r="J9" s="1038"/>
      <c r="N9" s="1566"/>
    </row>
    <row r="10" spans="1:14">
      <c r="A10" s="1947" t="s">
        <v>6863</v>
      </c>
      <c r="B10" s="1947"/>
      <c r="C10" s="1947"/>
      <c r="D10" s="1947"/>
      <c r="E10" s="1947"/>
      <c r="F10" s="1947"/>
      <c r="G10" s="1947"/>
      <c r="H10" s="1947"/>
      <c r="I10" s="1947"/>
      <c r="J10" s="1947"/>
      <c r="N10" s="1566"/>
    </row>
    <row r="11" spans="1:14" s="1026" customFormat="1" ht="45">
      <c r="A11" s="1043" t="s">
        <v>209</v>
      </c>
      <c r="B11" s="1043" t="s">
        <v>23</v>
      </c>
      <c r="C11" s="1043" t="s">
        <v>4</v>
      </c>
      <c r="D11" s="1043" t="s">
        <v>20</v>
      </c>
      <c r="E11" s="1044" t="s">
        <v>6864</v>
      </c>
      <c r="F11" s="1044" t="s">
        <v>6865</v>
      </c>
      <c r="G11" s="1044" t="s">
        <v>6849</v>
      </c>
      <c r="H11" s="1043" t="s">
        <v>6866</v>
      </c>
      <c r="I11" s="1044" t="s">
        <v>6850</v>
      </c>
      <c r="J11" s="1044" t="s">
        <v>6851</v>
      </c>
      <c r="M11" s="544"/>
      <c r="N11" s="1566"/>
    </row>
    <row r="12" spans="1:14" ht="72.75" customHeight="1">
      <c r="A12" s="1552"/>
      <c r="B12" s="1553" t="s">
        <v>7829</v>
      </c>
      <c r="C12" s="1553" t="s">
        <v>7830</v>
      </c>
      <c r="D12" s="1554" t="s">
        <v>7831</v>
      </c>
      <c r="E12" s="1555" t="s">
        <v>7832</v>
      </c>
      <c r="F12" s="1555" t="s">
        <v>6862</v>
      </c>
      <c r="G12" s="1555" t="s">
        <v>6856</v>
      </c>
      <c r="H12" s="1555">
        <v>2.2000000000000002</v>
      </c>
      <c r="I12" s="1099" t="s">
        <v>7803</v>
      </c>
      <c r="J12" s="1274" t="s">
        <v>7803</v>
      </c>
      <c r="K12" s="1275"/>
      <c r="N12" s="1566"/>
    </row>
    <row r="13" spans="1:14" ht="72.75" customHeight="1">
      <c r="A13" s="1027"/>
      <c r="B13" s="1028" t="s">
        <v>7191</v>
      </c>
      <c r="C13" s="1028" t="s">
        <v>6867</v>
      </c>
      <c r="D13" s="1029" t="s">
        <v>6868</v>
      </c>
      <c r="E13" s="1031" t="s">
        <v>6869</v>
      </c>
      <c r="F13" s="1031" t="s">
        <v>6862</v>
      </c>
      <c r="G13" s="1031" t="s">
        <v>6856</v>
      </c>
      <c r="H13" s="1031">
        <v>2.2000000000000002</v>
      </c>
      <c r="I13" s="1099">
        <v>5880.0809092660384</v>
      </c>
      <c r="J13" s="1274">
        <f>I13-I13*$L$5</f>
        <v>5880.0809092660384</v>
      </c>
      <c r="K13" s="1275"/>
      <c r="N13" s="1566"/>
    </row>
    <row r="14" spans="1:14" ht="72.75" customHeight="1">
      <c r="A14" s="1027"/>
      <c r="B14" s="1028" t="s">
        <v>6870</v>
      </c>
      <c r="C14" s="1028" t="s">
        <v>6871</v>
      </c>
      <c r="D14" s="1029" t="s">
        <v>6872</v>
      </c>
      <c r="E14" s="1030" t="s">
        <v>6873</v>
      </c>
      <c r="F14" s="1030" t="s">
        <v>6862</v>
      </c>
      <c r="G14" s="1030" t="s">
        <v>6874</v>
      </c>
      <c r="H14" s="1031">
        <v>1.1000000000000001</v>
      </c>
      <c r="I14" s="1099">
        <v>2654.4365247543801</v>
      </c>
      <c r="J14" s="1274">
        <f>I14-I14*$L$5</f>
        <v>2654.4365247543801</v>
      </c>
      <c r="K14" s="1275"/>
      <c r="N14" s="1566"/>
    </row>
    <row r="15" spans="1:14" ht="120">
      <c r="A15" s="1027"/>
      <c r="B15" s="1028" t="s">
        <v>6875</v>
      </c>
      <c r="C15" s="1028" t="s">
        <v>6876</v>
      </c>
      <c r="D15" s="1029" t="s">
        <v>6877</v>
      </c>
      <c r="E15" s="1030" t="s">
        <v>6873</v>
      </c>
      <c r="F15" s="1030" t="s">
        <v>6862</v>
      </c>
      <c r="G15" s="1030" t="s">
        <v>6874</v>
      </c>
      <c r="H15" s="1031">
        <v>1.1000000000000001</v>
      </c>
      <c r="I15" s="1099">
        <v>2284.8314390290921</v>
      </c>
      <c r="J15" s="1274">
        <f>I15-I15*$L$5</f>
        <v>2284.8314390290921</v>
      </c>
      <c r="K15" s="1275"/>
      <c r="N15" s="1566"/>
    </row>
    <row r="16" spans="1:14" ht="72.75" customHeight="1">
      <c r="A16" s="1027"/>
      <c r="B16" s="1028" t="s">
        <v>6878</v>
      </c>
      <c r="C16" s="1028" t="s">
        <v>6879</v>
      </c>
      <c r="D16" s="1029" t="s">
        <v>6880</v>
      </c>
      <c r="E16" s="1030" t="s">
        <v>6873</v>
      </c>
      <c r="F16" s="1030" t="s">
        <v>6862</v>
      </c>
      <c r="G16" s="1030" t="s">
        <v>6874</v>
      </c>
      <c r="H16" s="1031">
        <v>1.1000000000000001</v>
      </c>
      <c r="I16" s="1099">
        <v>2721.6374494317074</v>
      </c>
      <c r="J16" s="1274">
        <f>I16-I16*$L$5</f>
        <v>2721.6374494317074</v>
      </c>
      <c r="K16" s="1275"/>
      <c r="N16" s="1566"/>
    </row>
    <row r="17" spans="1:14">
      <c r="A17" s="1033"/>
      <c r="B17" s="1034"/>
      <c r="C17" s="1034"/>
      <c r="D17" s="1039"/>
      <c r="E17" s="1036"/>
      <c r="F17" s="1036"/>
      <c r="G17" s="1036"/>
      <c r="H17" s="1037"/>
      <c r="I17" s="1038"/>
      <c r="J17" s="1038"/>
      <c r="N17" s="1566"/>
    </row>
    <row r="18" spans="1:14">
      <c r="A18" s="1947" t="s">
        <v>6881</v>
      </c>
      <c r="B18" s="1947"/>
      <c r="C18" s="1947"/>
      <c r="D18" s="1947"/>
      <c r="E18" s="1947"/>
      <c r="F18" s="1947"/>
      <c r="G18" s="1947"/>
      <c r="H18" s="1947"/>
      <c r="I18" s="1947"/>
      <c r="J18" s="1947"/>
      <c r="N18" s="1566"/>
    </row>
    <row r="19" spans="1:14" s="1026" customFormat="1" ht="45">
      <c r="A19" s="1043" t="s">
        <v>209</v>
      </c>
      <c r="B19" s="1043" t="s">
        <v>23</v>
      </c>
      <c r="C19" s="1043" t="s">
        <v>4</v>
      </c>
      <c r="D19" s="1043" t="s">
        <v>20</v>
      </c>
      <c r="E19" s="1044" t="s">
        <v>6609</v>
      </c>
      <c r="F19" s="1044" t="s">
        <v>6882</v>
      </c>
      <c r="G19" s="1044" t="s">
        <v>6309</v>
      </c>
      <c r="H19" s="1043" t="s">
        <v>6849</v>
      </c>
      <c r="I19" s="1044" t="s">
        <v>6850</v>
      </c>
      <c r="J19" s="1044" t="s">
        <v>6851</v>
      </c>
      <c r="M19" s="544"/>
      <c r="N19" s="1566"/>
    </row>
    <row r="20" spans="1:14" ht="72.75" customHeight="1">
      <c r="A20" s="1027"/>
      <c r="B20" s="1028" t="s">
        <v>6883</v>
      </c>
      <c r="C20" s="1028" t="s">
        <v>6884</v>
      </c>
      <c r="D20" s="1029" t="s">
        <v>6885</v>
      </c>
      <c r="E20" s="1031">
        <v>3</v>
      </c>
      <c r="F20" s="1031" t="s">
        <v>6886</v>
      </c>
      <c r="G20" s="1040" t="s">
        <v>6887</v>
      </c>
      <c r="H20" s="1031">
        <v>16</v>
      </c>
      <c r="I20" s="1099">
        <v>1008.0138701598927</v>
      </c>
      <c r="J20" s="1274">
        <f>I20-I20*L5</f>
        <v>1008.0138701598927</v>
      </c>
      <c r="K20" s="1275"/>
      <c r="L20" s="1275"/>
      <c r="N20" s="1566"/>
    </row>
    <row r="21" spans="1:14" s="1026" customFormat="1" ht="45">
      <c r="A21" s="1043" t="s">
        <v>209</v>
      </c>
      <c r="B21" s="1043" t="s">
        <v>23</v>
      </c>
      <c r="C21" s="1043" t="s">
        <v>4</v>
      </c>
      <c r="D21" s="1043" t="s">
        <v>20</v>
      </c>
      <c r="E21" s="1044" t="s">
        <v>4756</v>
      </c>
      <c r="F21" s="1044" t="s">
        <v>6888</v>
      </c>
      <c r="G21" s="1044" t="s">
        <v>6309</v>
      </c>
      <c r="H21" s="1044" t="s">
        <v>6889</v>
      </c>
      <c r="I21" s="1044" t="s">
        <v>6850</v>
      </c>
      <c r="J21" s="1044" t="s">
        <v>6851</v>
      </c>
      <c r="M21" s="544"/>
      <c r="N21" s="1566"/>
    </row>
    <row r="22" spans="1:14" ht="72.75" customHeight="1">
      <c r="A22" s="1027"/>
      <c r="B22" s="1028" t="s">
        <v>6890</v>
      </c>
      <c r="C22" s="1028" t="s">
        <v>6891</v>
      </c>
      <c r="D22" s="1029" t="s">
        <v>6892</v>
      </c>
      <c r="E22" s="1031" t="s">
        <v>6862</v>
      </c>
      <c r="F22" s="1031" t="s">
        <v>6893</v>
      </c>
      <c r="G22" s="1041" t="s">
        <v>6894</v>
      </c>
      <c r="H22" s="1031">
        <v>7</v>
      </c>
      <c r="I22" s="1099">
        <v>1680.0231169331512</v>
      </c>
      <c r="J22" s="1032">
        <f>I22-I22*L5</f>
        <v>1680.0231169331512</v>
      </c>
      <c r="N22" s="1566"/>
    </row>
    <row r="23" spans="1:14">
      <c r="I23" s="1221"/>
    </row>
  </sheetData>
  <mergeCells count="4">
    <mergeCell ref="A4:J4"/>
    <mergeCell ref="A10:J10"/>
    <mergeCell ref="A18:J18"/>
    <mergeCell ref="A1:J1"/>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22"/>
  <sheetViews>
    <sheetView showGridLines="0" zoomScale="70" zoomScaleNormal="70" workbookViewId="0">
      <selection activeCell="C49" sqref="C49"/>
    </sheetView>
  </sheetViews>
  <sheetFormatPr defaultColWidth="9.140625" defaultRowHeight="15"/>
  <cols>
    <col min="1" max="1" width="20.42578125" style="895" customWidth="1"/>
    <col min="2" max="2" width="22.140625" style="895" customWidth="1"/>
    <col min="3" max="3" width="101.7109375" style="895" bestFit="1" customWidth="1"/>
    <col min="4" max="4" width="10.85546875" style="89" customWidth="1"/>
    <col min="5" max="5" width="12.7109375" style="89" customWidth="1"/>
    <col min="6" max="6" width="8.28515625" style="895" bestFit="1" customWidth="1"/>
    <col min="7" max="7" width="11.7109375" style="89" bestFit="1" customWidth="1"/>
    <col min="8" max="8" width="11.140625" style="89" customWidth="1"/>
    <col min="9" max="9" width="16" style="895" customWidth="1"/>
    <col min="10" max="10" width="16.140625" style="895" customWidth="1"/>
    <col min="11" max="11" width="9.42578125" style="895" bestFit="1" customWidth="1"/>
    <col min="12" max="12" width="9.5703125" style="895" bestFit="1" customWidth="1"/>
    <col min="13" max="16384" width="9.140625" style="895"/>
  </cols>
  <sheetData>
    <row r="1" spans="1:13" s="1083" customFormat="1" ht="31.5" customHeight="1">
      <c r="A1" s="1948" t="s">
        <v>7059</v>
      </c>
      <c r="B1" s="1948"/>
      <c r="C1" s="1948"/>
      <c r="D1" s="1948"/>
      <c r="E1" s="1948"/>
      <c r="F1" s="1948"/>
      <c r="G1" s="1948"/>
      <c r="H1" s="1948"/>
      <c r="I1" s="1948"/>
      <c r="J1" s="1948"/>
    </row>
    <row r="2" spans="1:13" s="1083" customFormat="1" ht="15.75">
      <c r="A2" s="895"/>
      <c r="B2" s="895"/>
      <c r="C2" s="895"/>
      <c r="D2" s="895"/>
      <c r="E2" s="895"/>
      <c r="F2" s="895"/>
      <c r="G2" s="895"/>
      <c r="H2" s="895"/>
      <c r="I2" s="895"/>
      <c r="J2" s="895"/>
    </row>
    <row r="3" spans="1:13" s="1083" customFormat="1" ht="15.75">
      <c r="A3" s="895"/>
      <c r="B3" s="895"/>
      <c r="C3" s="895"/>
      <c r="D3" s="895"/>
      <c r="E3" s="895"/>
      <c r="F3" s="895"/>
      <c r="G3" s="895"/>
      <c r="H3" s="895"/>
      <c r="I3" s="895"/>
      <c r="J3" s="895"/>
    </row>
    <row r="4" spans="1:13" s="282" customFormat="1" ht="60">
      <c r="A4" s="1375" t="s">
        <v>1987</v>
      </c>
      <c r="B4" s="1375" t="s">
        <v>23</v>
      </c>
      <c r="C4" s="1375" t="s">
        <v>18</v>
      </c>
      <c r="D4" s="1375" t="s">
        <v>235</v>
      </c>
      <c r="E4" s="1375" t="s">
        <v>7060</v>
      </c>
      <c r="F4" s="1375" t="s">
        <v>7061</v>
      </c>
      <c r="G4" s="1375" t="s">
        <v>7062</v>
      </c>
      <c r="H4" s="1375" t="s">
        <v>2075</v>
      </c>
      <c r="I4" s="1375" t="s">
        <v>7063</v>
      </c>
      <c r="J4" s="1375" t="s">
        <v>7064</v>
      </c>
      <c r="K4" s="1084" t="s">
        <v>7065</v>
      </c>
      <c r="L4" s="1094">
        <v>0</v>
      </c>
    </row>
    <row r="5" spans="1:13" s="1083" customFormat="1" ht="15.75" customHeight="1">
      <c r="A5" s="1387" t="s">
        <v>7066</v>
      </c>
      <c r="B5" s="1369"/>
      <c r="C5" s="1369"/>
      <c r="D5" s="1369"/>
      <c r="E5" s="1369"/>
      <c r="F5" s="1369"/>
      <c r="G5" s="1369"/>
      <c r="H5" s="1369"/>
      <c r="I5" s="1369"/>
      <c r="J5" s="1370"/>
    </row>
    <row r="6" spans="1:13" s="1082" customFormat="1" ht="75.2" customHeight="1">
      <c r="A6" s="1380"/>
      <c r="B6" s="1381" t="s">
        <v>7067</v>
      </c>
      <c r="C6" s="1381" t="s">
        <v>7068</v>
      </c>
      <c r="D6" s="1382">
        <v>250</v>
      </c>
      <c r="E6" s="1383">
        <v>6</v>
      </c>
      <c r="F6" s="1384">
        <v>4.5</v>
      </c>
      <c r="G6" s="1385">
        <v>5</v>
      </c>
      <c r="H6" s="1385">
        <v>10</v>
      </c>
      <c r="I6" s="1665">
        <v>3359.5408829127332</v>
      </c>
      <c r="J6" s="1497">
        <f>I6-I6*L4</f>
        <v>3359.5408829127332</v>
      </c>
      <c r="M6" s="1567"/>
    </row>
    <row r="7" spans="1:13" s="1083" customFormat="1" ht="15.75" customHeight="1">
      <c r="A7" s="1387" t="s">
        <v>7069</v>
      </c>
      <c r="B7" s="1369"/>
      <c r="C7" s="1369"/>
      <c r="D7" s="1498"/>
      <c r="E7" s="1498"/>
      <c r="F7" s="1498"/>
      <c r="G7" s="1498"/>
      <c r="H7" s="1498"/>
      <c r="I7" s="1498"/>
      <c r="J7" s="1499"/>
      <c r="L7" s="1562"/>
      <c r="M7" s="1567"/>
    </row>
    <row r="8" spans="1:13" s="1082" customFormat="1" ht="22.7" customHeight="1">
      <c r="A8" s="1380"/>
      <c r="B8" s="1376" t="s">
        <v>7070</v>
      </c>
      <c r="C8" s="1376" t="s">
        <v>7071</v>
      </c>
      <c r="D8" s="1386">
        <v>400</v>
      </c>
      <c r="E8" s="1377">
        <v>5</v>
      </c>
      <c r="F8" s="1378">
        <v>8</v>
      </c>
      <c r="G8" s="1379">
        <v>30</v>
      </c>
      <c r="H8" s="1379">
        <v>10</v>
      </c>
      <c r="I8" s="1665">
        <v>4179.010462723948</v>
      </c>
      <c r="J8" s="1500">
        <f>I8-I8*$L$4</f>
        <v>4179.010462723948</v>
      </c>
      <c r="L8" s="1562"/>
      <c r="M8" s="1567"/>
    </row>
    <row r="9" spans="1:13" s="1082" customFormat="1" ht="22.7" customHeight="1">
      <c r="A9" s="1372"/>
      <c r="B9" s="1085" t="s">
        <v>7072</v>
      </c>
      <c r="C9" s="1085" t="s">
        <v>7073</v>
      </c>
      <c r="D9" s="1089">
        <v>550</v>
      </c>
      <c r="E9" s="1086">
        <v>7</v>
      </c>
      <c r="F9" s="1087">
        <v>10</v>
      </c>
      <c r="G9" s="1088">
        <v>30</v>
      </c>
      <c r="H9" s="1088">
        <v>10</v>
      </c>
      <c r="I9" s="1665">
        <v>4875.4700939318018</v>
      </c>
      <c r="J9" s="1501">
        <f>I9-I9*$L$4</f>
        <v>4875.4700939318018</v>
      </c>
      <c r="L9" s="1562"/>
      <c r="M9" s="1567"/>
    </row>
    <row r="10" spans="1:13" s="1082" customFormat="1" ht="22.7" customHeight="1">
      <c r="A10" s="1372"/>
      <c r="B10" s="1085" t="s">
        <v>7074</v>
      </c>
      <c r="C10" s="1085" t="s">
        <v>7075</v>
      </c>
      <c r="D10" s="1089">
        <v>750</v>
      </c>
      <c r="E10" s="1086">
        <v>8</v>
      </c>
      <c r="F10" s="1087">
        <v>13</v>
      </c>
      <c r="G10" s="1088">
        <v>30</v>
      </c>
      <c r="H10" s="1088">
        <v>10</v>
      </c>
      <c r="I10" s="1665">
        <v>5172.0519668657316</v>
      </c>
      <c r="J10" s="1501">
        <f>I10-I10*$L$4</f>
        <v>5172.0519668657316</v>
      </c>
      <c r="L10" s="1562"/>
      <c r="M10" s="1567"/>
    </row>
    <row r="11" spans="1:13" s="1082" customFormat="1" ht="22.7" customHeight="1">
      <c r="A11" s="1373"/>
      <c r="B11" s="1085" t="s">
        <v>7076</v>
      </c>
      <c r="C11" s="1085" t="s">
        <v>7077</v>
      </c>
      <c r="D11" s="1089">
        <v>900</v>
      </c>
      <c r="E11" s="1086">
        <v>8.5</v>
      </c>
      <c r="F11" s="1087">
        <v>14</v>
      </c>
      <c r="G11" s="1088">
        <v>30</v>
      </c>
      <c r="H11" s="1088">
        <v>10</v>
      </c>
      <c r="I11" s="1665">
        <v>5491.7939664804471</v>
      </c>
      <c r="J11" s="1501">
        <f>I11-I11*$L$4</f>
        <v>5491.7939664804471</v>
      </c>
      <c r="L11" s="1562"/>
      <c r="M11" s="1567"/>
    </row>
    <row r="12" spans="1:13" s="1083" customFormat="1" ht="15.75" customHeight="1">
      <c r="A12" s="1374" t="s">
        <v>7078</v>
      </c>
      <c r="B12" s="1369"/>
      <c r="C12" s="1369"/>
      <c r="D12" s="1498"/>
      <c r="E12" s="1498"/>
      <c r="F12" s="1498"/>
      <c r="G12" s="1498"/>
      <c r="H12" s="1498"/>
      <c r="I12" s="1498"/>
      <c r="J12" s="1499"/>
      <c r="L12" s="1562"/>
      <c r="M12" s="1567"/>
    </row>
    <row r="13" spans="1:13" s="1082" customFormat="1" ht="20.25" customHeight="1">
      <c r="A13" s="1371"/>
      <c r="B13" s="1085" t="s">
        <v>7079</v>
      </c>
      <c r="C13" s="1085" t="s">
        <v>7080</v>
      </c>
      <c r="D13" s="1089">
        <v>400</v>
      </c>
      <c r="E13" s="1086">
        <v>8</v>
      </c>
      <c r="F13" s="1087">
        <v>9</v>
      </c>
      <c r="G13" s="1088">
        <v>5</v>
      </c>
      <c r="H13" s="1088">
        <v>10</v>
      </c>
      <c r="I13" s="1665">
        <v>6142.1309150452716</v>
      </c>
      <c r="J13" s="1501">
        <f>I13-I13*$L$4</f>
        <v>6142.1309150452716</v>
      </c>
      <c r="L13" s="1562"/>
      <c r="M13" s="1567"/>
    </row>
    <row r="14" spans="1:13" s="1082" customFormat="1" ht="20.25" customHeight="1">
      <c r="A14" s="1372"/>
      <c r="B14" s="1085" t="s">
        <v>7081</v>
      </c>
      <c r="C14" s="1085" t="s">
        <v>7082</v>
      </c>
      <c r="D14" s="1089">
        <v>550</v>
      </c>
      <c r="E14" s="1086">
        <v>8.5</v>
      </c>
      <c r="F14" s="1087">
        <v>11</v>
      </c>
      <c r="G14" s="1088">
        <v>5</v>
      </c>
      <c r="H14" s="1088">
        <v>10</v>
      </c>
      <c r="I14" s="1665">
        <v>7075.8037622808679</v>
      </c>
      <c r="J14" s="1501">
        <f>I14-I14*$L$4</f>
        <v>7075.8037622808679</v>
      </c>
      <c r="L14" s="1562"/>
      <c r="M14" s="1567"/>
    </row>
    <row r="15" spans="1:13" s="1082" customFormat="1" ht="20.25" customHeight="1">
      <c r="A15" s="1372"/>
      <c r="B15" s="1085" t="s">
        <v>7083</v>
      </c>
      <c r="C15" s="1085" t="s">
        <v>7084</v>
      </c>
      <c r="D15" s="1089">
        <v>750</v>
      </c>
      <c r="E15" s="1086">
        <v>8.5</v>
      </c>
      <c r="F15" s="1087">
        <v>13</v>
      </c>
      <c r="G15" s="1088">
        <v>5</v>
      </c>
      <c r="H15" s="1088">
        <v>10</v>
      </c>
      <c r="I15" s="1665">
        <v>7347.2870978616857</v>
      </c>
      <c r="J15" s="1501">
        <f>I15-I15*$L$4</f>
        <v>7347.2870978616857</v>
      </c>
      <c r="L15" s="1562"/>
      <c r="M15" s="1567"/>
    </row>
    <row r="16" spans="1:13" s="1082" customFormat="1" ht="20.25" customHeight="1">
      <c r="A16" s="1373"/>
      <c r="B16" s="1085" t="s">
        <v>7085</v>
      </c>
      <c r="C16" s="1085" t="s">
        <v>7086</v>
      </c>
      <c r="D16" s="1089">
        <v>900</v>
      </c>
      <c r="E16" s="1086">
        <v>9.5</v>
      </c>
      <c r="F16" s="1087">
        <v>15</v>
      </c>
      <c r="G16" s="1088">
        <v>5</v>
      </c>
      <c r="H16" s="1088">
        <v>10</v>
      </c>
      <c r="I16" s="1665">
        <v>8018.0951281063353</v>
      </c>
      <c r="J16" s="1501">
        <f>I16-I16*$L$4</f>
        <v>8018.0951281063353</v>
      </c>
      <c r="L16" s="1562"/>
      <c r="M16" s="1567"/>
    </row>
    <row r="17" spans="1:13" s="1083" customFormat="1" ht="15.75" customHeight="1">
      <c r="A17" s="1374" t="s">
        <v>7087</v>
      </c>
      <c r="B17" s="1369"/>
      <c r="C17" s="1369"/>
      <c r="D17" s="1498"/>
      <c r="E17" s="1498"/>
      <c r="F17" s="1498"/>
      <c r="G17" s="1498"/>
      <c r="H17" s="1498"/>
      <c r="I17" s="1498"/>
      <c r="J17" s="1499"/>
      <c r="L17" s="1562"/>
      <c r="M17" s="1567"/>
    </row>
    <row r="18" spans="1:13" s="1082" customFormat="1" ht="19.5" customHeight="1">
      <c r="A18" s="1371"/>
      <c r="B18" s="1085" t="s">
        <v>7088</v>
      </c>
      <c r="C18" s="1085" t="s">
        <v>7089</v>
      </c>
      <c r="D18" s="1089">
        <v>400</v>
      </c>
      <c r="E18" s="1086">
        <v>5</v>
      </c>
      <c r="F18" s="1087">
        <v>9</v>
      </c>
      <c r="G18" s="1088">
        <v>30</v>
      </c>
      <c r="H18" s="1088">
        <v>10</v>
      </c>
      <c r="I18" s="1665">
        <v>6396.377213446347</v>
      </c>
      <c r="J18" s="1501">
        <f>I18-I18*$L$4</f>
        <v>6396.377213446347</v>
      </c>
      <c r="L18" s="1562"/>
      <c r="M18" s="1567"/>
    </row>
    <row r="19" spans="1:13" s="1082" customFormat="1" ht="19.5" customHeight="1">
      <c r="A19" s="1372"/>
      <c r="B19" s="1085" t="s">
        <v>7090</v>
      </c>
      <c r="C19" s="1085" t="s">
        <v>7091</v>
      </c>
      <c r="D19" s="1089">
        <v>550</v>
      </c>
      <c r="E19" s="1086">
        <v>7</v>
      </c>
      <c r="F19" s="1087">
        <v>11.5</v>
      </c>
      <c r="G19" s="1088">
        <v>30</v>
      </c>
      <c r="H19" s="1088">
        <v>10</v>
      </c>
      <c r="I19" s="1665">
        <v>7338.6685792718163</v>
      </c>
      <c r="J19" s="1501">
        <f>I19-I19*$L$4</f>
        <v>7338.6685792718163</v>
      </c>
      <c r="L19" s="1562"/>
      <c r="M19" s="1567"/>
    </row>
    <row r="20" spans="1:13" s="1082" customFormat="1" ht="19.5" customHeight="1">
      <c r="A20" s="1372"/>
      <c r="B20" s="1085" t="s">
        <v>7092</v>
      </c>
      <c r="C20" s="1085" t="s">
        <v>7093</v>
      </c>
      <c r="D20" s="1089">
        <v>750</v>
      </c>
      <c r="E20" s="1086">
        <v>8</v>
      </c>
      <c r="F20" s="1087">
        <v>13.5</v>
      </c>
      <c r="G20" s="1088">
        <v>30</v>
      </c>
      <c r="H20" s="1088">
        <v>10</v>
      </c>
      <c r="I20" s="1665">
        <v>7627.3889520323582</v>
      </c>
      <c r="J20" s="1501">
        <f>I20-I20*$L$4</f>
        <v>7627.3889520323582</v>
      </c>
      <c r="L20" s="1562"/>
      <c r="M20" s="1567"/>
    </row>
    <row r="21" spans="1:13" s="1082" customFormat="1" ht="19.5" customHeight="1">
      <c r="A21" s="1373"/>
      <c r="B21" s="1085" t="s">
        <v>7094</v>
      </c>
      <c r="C21" s="1085" t="s">
        <v>7095</v>
      </c>
      <c r="D21" s="1089">
        <v>900</v>
      </c>
      <c r="E21" s="1086">
        <v>8.5</v>
      </c>
      <c r="F21" s="1087">
        <v>15.5</v>
      </c>
      <c r="G21" s="1088">
        <v>30</v>
      </c>
      <c r="H21" s="1088">
        <v>10</v>
      </c>
      <c r="I21" s="1665">
        <v>8331.234636871508</v>
      </c>
      <c r="J21" s="1501">
        <f>I21-I21*$L$4</f>
        <v>8331.234636871508</v>
      </c>
      <c r="L21" s="1562"/>
      <c r="M21" s="1567"/>
    </row>
    <row r="22" spans="1:13" ht="15.75">
      <c r="B22" s="1090"/>
      <c r="C22" s="1090"/>
      <c r="D22" s="1091"/>
      <c r="E22" s="1092"/>
      <c r="F22" s="1093"/>
      <c r="G22" s="1092"/>
      <c r="I22" s="543"/>
      <c r="J22" s="1090"/>
    </row>
  </sheetData>
  <mergeCells count="1">
    <mergeCell ref="A1:J1"/>
  </mergeCells>
  <pageMargins left="0.25" right="0.25" top="0.75" bottom="0.75" header="0.3" footer="0.3"/>
  <pageSetup paperSize="8" scale="9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9"/>
  <sheetViews>
    <sheetView zoomScaleNormal="100" workbookViewId="0">
      <selection activeCell="C24" sqref="C24"/>
    </sheetView>
  </sheetViews>
  <sheetFormatPr defaultColWidth="9.140625" defaultRowHeight="15"/>
  <cols>
    <col min="1" max="1" width="14" style="1540" bestFit="1" customWidth="1"/>
    <col min="2" max="2" width="18.85546875" style="1540" bestFit="1" customWidth="1"/>
    <col min="3" max="3" width="80.140625" style="1540" bestFit="1" customWidth="1"/>
    <col min="4" max="4" width="9" style="1540" bestFit="1" customWidth="1"/>
    <col min="5" max="5" width="13.85546875" style="1540" bestFit="1" customWidth="1"/>
    <col min="6" max="6" width="7.5703125" style="1540" bestFit="1" customWidth="1"/>
    <col min="7" max="7" width="9.28515625" style="1540" bestFit="1" customWidth="1"/>
    <col min="8" max="8" width="12.7109375" style="1540" bestFit="1" customWidth="1"/>
    <col min="9" max="9" width="7.28515625" style="1540" bestFit="1" customWidth="1"/>
    <col min="10" max="10" width="12.42578125" style="1540" bestFit="1" customWidth="1"/>
    <col min="11" max="11" width="11.5703125" style="1540" bestFit="1" customWidth="1"/>
    <col min="12" max="13" width="10.42578125" style="1540" bestFit="1" customWidth="1"/>
    <col min="14" max="14" width="4.85546875" style="1540" bestFit="1" customWidth="1"/>
    <col min="15" max="15" width="7" style="1540" bestFit="1" customWidth="1"/>
    <col min="16" max="16384" width="9.140625" style="1540"/>
  </cols>
  <sheetData>
    <row r="1" spans="1:13" s="282" customFormat="1" ht="14.25">
      <c r="A1" s="1891" t="s">
        <v>7835</v>
      </c>
      <c r="B1" s="1891"/>
      <c r="C1" s="1891"/>
      <c r="D1" s="1891"/>
      <c r="E1" s="1891"/>
      <c r="F1" s="1891"/>
      <c r="G1" s="1891"/>
      <c r="H1" s="1891"/>
      <c r="I1" s="1891"/>
      <c r="J1" s="1891"/>
      <c r="K1" s="1891"/>
      <c r="L1" s="796"/>
    </row>
    <row r="2" spans="1:13" s="282" customFormat="1" ht="14.25"/>
    <row r="3" spans="1:13">
      <c r="K3" s="256"/>
      <c r="L3" s="256"/>
    </row>
    <row r="4" spans="1:13" s="282" customFormat="1" ht="14.25">
      <c r="A4" s="1949" t="s">
        <v>6754</v>
      </c>
      <c r="B4" s="1949"/>
      <c r="C4" s="1949"/>
      <c r="D4" s="1949"/>
      <c r="E4" s="1949"/>
      <c r="F4" s="1949"/>
      <c r="G4" s="1949"/>
      <c r="H4" s="1949"/>
      <c r="I4" s="1949"/>
      <c r="J4" s="1949"/>
      <c r="K4" s="1949"/>
      <c r="L4" s="796"/>
    </row>
    <row r="5" spans="1:13" ht="63.75">
      <c r="A5" s="1542" t="s">
        <v>209</v>
      </c>
      <c r="B5" s="1542" t="s">
        <v>23</v>
      </c>
      <c r="C5" s="1543" t="s">
        <v>4</v>
      </c>
      <c r="D5" s="1543" t="s">
        <v>6471</v>
      </c>
      <c r="E5" s="1543" t="s">
        <v>235</v>
      </c>
      <c r="F5" s="1543" t="s">
        <v>6468</v>
      </c>
      <c r="G5" s="1544" t="s">
        <v>6469</v>
      </c>
      <c r="H5" s="1543" t="s">
        <v>6308</v>
      </c>
      <c r="I5" s="1543" t="s">
        <v>85</v>
      </c>
      <c r="J5" s="1543" t="s">
        <v>6300</v>
      </c>
      <c r="K5" s="1543" t="s">
        <v>6299</v>
      </c>
      <c r="L5" s="963" t="s">
        <v>6</v>
      </c>
      <c r="M5" s="964">
        <v>0.42</v>
      </c>
    </row>
    <row r="6" spans="1:13" s="85" customFormat="1">
      <c r="A6" s="1950"/>
      <c r="B6" s="1541" t="s">
        <v>7836</v>
      </c>
      <c r="C6" s="1541" t="s">
        <v>7843</v>
      </c>
      <c r="D6" s="1545" t="s">
        <v>82</v>
      </c>
      <c r="E6" s="1545">
        <v>800</v>
      </c>
      <c r="F6" s="1545">
        <v>4.5</v>
      </c>
      <c r="G6" s="1545">
        <v>83</v>
      </c>
      <c r="H6" s="1951" t="s">
        <v>6470</v>
      </c>
      <c r="I6" s="1539">
        <v>9.6999999999999993</v>
      </c>
      <c r="J6" s="1546">
        <v>42911.91245519268</v>
      </c>
      <c r="K6" s="1546">
        <f t="shared" ref="K6:K12" si="0">J6-J6*$M$5</f>
        <v>24888.909224011753</v>
      </c>
      <c r="L6" s="83"/>
    </row>
    <row r="7" spans="1:13" s="85" customFormat="1">
      <c r="A7" s="1950"/>
      <c r="B7" s="1541" t="s">
        <v>7837</v>
      </c>
      <c r="C7" s="1541" t="s">
        <v>7844</v>
      </c>
      <c r="D7" s="1545" t="s">
        <v>82</v>
      </c>
      <c r="E7" s="1545">
        <v>1100</v>
      </c>
      <c r="F7" s="1545">
        <v>4.5</v>
      </c>
      <c r="G7" s="1545">
        <v>108</v>
      </c>
      <c r="H7" s="1951"/>
      <c r="I7" s="1539">
        <v>10.8</v>
      </c>
      <c r="J7" s="1546">
        <v>54688.998838794512</v>
      </c>
      <c r="K7" s="1546">
        <f t="shared" si="0"/>
        <v>31719.619326500819</v>
      </c>
      <c r="L7" s="83"/>
    </row>
    <row r="8" spans="1:13" s="85" customFormat="1">
      <c r="A8" s="1950"/>
      <c r="B8" s="1541" t="s">
        <v>7838</v>
      </c>
      <c r="C8" s="1541" t="s">
        <v>7845</v>
      </c>
      <c r="D8" s="1545" t="s">
        <v>82</v>
      </c>
      <c r="E8" s="1545">
        <v>1500</v>
      </c>
      <c r="F8" s="1545">
        <v>4.5</v>
      </c>
      <c r="G8" s="1545">
        <v>152</v>
      </c>
      <c r="H8" s="1951"/>
      <c r="I8" s="1539">
        <v>11.7</v>
      </c>
      <c r="J8" s="1546">
        <v>88215.340536173942</v>
      </c>
      <c r="K8" s="1546">
        <f t="shared" si="0"/>
        <v>51164.897510980889</v>
      </c>
      <c r="L8" s="83"/>
    </row>
    <row r="9" spans="1:13" s="85" customFormat="1">
      <c r="A9" s="1950"/>
      <c r="B9" s="1541" t="s">
        <v>7839</v>
      </c>
      <c r="C9" s="1541" t="s">
        <v>7846</v>
      </c>
      <c r="D9" s="1545" t="s">
        <v>82</v>
      </c>
      <c r="E9" s="1539">
        <v>800</v>
      </c>
      <c r="F9" s="1545">
        <v>7.9</v>
      </c>
      <c r="G9" s="1539">
        <v>52</v>
      </c>
      <c r="H9" s="1951"/>
      <c r="I9" s="1539">
        <v>9.6</v>
      </c>
      <c r="J9" s="1546">
        <v>37948.389458272395</v>
      </c>
      <c r="K9" s="1546">
        <f t="shared" si="0"/>
        <v>22010.065885797991</v>
      </c>
      <c r="L9" s="83"/>
    </row>
    <row r="10" spans="1:13" s="85" customFormat="1">
      <c r="A10" s="1950"/>
      <c r="B10" s="1541" t="s">
        <v>7840</v>
      </c>
      <c r="C10" s="1541" t="s">
        <v>7847</v>
      </c>
      <c r="D10" s="1545" t="s">
        <v>82</v>
      </c>
      <c r="E10" s="1539">
        <v>1100</v>
      </c>
      <c r="F10" s="1545">
        <v>7.9</v>
      </c>
      <c r="G10" s="1539">
        <v>77</v>
      </c>
      <c r="H10" s="1951"/>
      <c r="I10" s="1539">
        <v>10.7</v>
      </c>
      <c r="J10" s="1546">
        <v>48777.894178825503</v>
      </c>
      <c r="K10" s="1546">
        <f t="shared" si="0"/>
        <v>28291.178623718792</v>
      </c>
      <c r="L10" s="83"/>
    </row>
    <row r="11" spans="1:13" s="85" customFormat="1">
      <c r="A11" s="1950"/>
      <c r="B11" s="1541" t="s">
        <v>7841</v>
      </c>
      <c r="C11" s="1541" t="s">
        <v>7848</v>
      </c>
      <c r="D11" s="1545" t="s">
        <v>82</v>
      </c>
      <c r="E11" s="1539">
        <v>1500</v>
      </c>
      <c r="F11" s="1545">
        <v>7.9</v>
      </c>
      <c r="G11" s="1539">
        <v>102</v>
      </c>
      <c r="H11" s="1951"/>
      <c r="I11" s="1539">
        <v>11.5</v>
      </c>
      <c r="J11" s="1546">
        <v>69985.674256576123</v>
      </c>
      <c r="K11" s="1546">
        <f t="shared" si="0"/>
        <v>40591.691068814151</v>
      </c>
      <c r="L11" s="83"/>
    </row>
    <row r="12" spans="1:13" s="85" customFormat="1">
      <c r="A12" s="1950"/>
      <c r="B12" s="1541" t="s">
        <v>7842</v>
      </c>
      <c r="C12" s="1541" t="s">
        <v>7849</v>
      </c>
      <c r="D12" s="1545" t="s">
        <v>82</v>
      </c>
      <c r="E12" s="1539">
        <v>2200</v>
      </c>
      <c r="F12" s="1545">
        <v>7.9</v>
      </c>
      <c r="G12" s="1539">
        <v>128</v>
      </c>
      <c r="H12" s="1951"/>
      <c r="I12" s="1539">
        <v>13.1</v>
      </c>
      <c r="J12" s="1546">
        <v>95841.116776896975</v>
      </c>
      <c r="K12" s="1546">
        <f t="shared" si="0"/>
        <v>55587.847730600246</v>
      </c>
      <c r="L12" s="83"/>
    </row>
    <row r="14" spans="1:13">
      <c r="J14" s="543"/>
    </row>
    <row r="15" spans="1:13">
      <c r="J15" s="543"/>
    </row>
    <row r="16" spans="1:13">
      <c r="J16" s="543"/>
    </row>
    <row r="17" spans="1:23">
      <c r="A17" s="1475"/>
      <c r="D17" s="1474"/>
      <c r="E17" s="1474"/>
      <c r="I17" s="1474"/>
      <c r="J17" s="1474"/>
      <c r="K17" s="1474"/>
      <c r="L17" s="1474"/>
      <c r="M17" s="1474"/>
      <c r="N17" s="1474"/>
      <c r="O17" s="1474"/>
      <c r="P17" s="1474"/>
      <c r="Q17" s="1474"/>
      <c r="R17" s="1474"/>
      <c r="S17" s="1474"/>
      <c r="T17" s="1474"/>
      <c r="U17" s="1474"/>
      <c r="V17" s="59"/>
      <c r="W17" s="1474"/>
    </row>
    <row r="18" spans="1:23">
      <c r="A18" s="1475"/>
      <c r="D18" s="1474"/>
      <c r="E18" s="1474"/>
      <c r="H18" s="1474"/>
      <c r="I18" s="1474"/>
      <c r="J18" s="1474"/>
      <c r="K18" s="1474"/>
      <c r="L18" s="1474"/>
      <c r="M18" s="1474"/>
      <c r="N18" s="1474"/>
      <c r="O18" s="1474"/>
      <c r="P18" s="1474"/>
      <c r="Q18" s="1474"/>
      <c r="R18" s="1474"/>
      <c r="S18" s="1474"/>
      <c r="T18" s="1474"/>
      <c r="U18" s="1474"/>
      <c r="V18" s="59"/>
      <c r="W18" s="1474"/>
    </row>
    <row r="19" spans="1:23">
      <c r="A19" s="1475"/>
      <c r="D19" s="1474"/>
      <c r="E19" s="1474"/>
      <c r="H19" s="1474"/>
      <c r="I19" s="1474"/>
      <c r="J19" s="1474"/>
      <c r="K19" s="1474"/>
      <c r="L19" s="1474"/>
      <c r="M19" s="1474"/>
      <c r="N19" s="1474"/>
      <c r="O19" s="1474"/>
      <c r="P19" s="1474"/>
      <c r="Q19" s="1474"/>
      <c r="R19" s="1474"/>
      <c r="S19" s="1474"/>
      <c r="T19" s="1474"/>
      <c r="U19" s="1474"/>
      <c r="V19" s="59"/>
      <c r="W19" s="1474"/>
    </row>
  </sheetData>
  <mergeCells count="4">
    <mergeCell ref="A1:K1"/>
    <mergeCell ref="A4:K4"/>
    <mergeCell ref="A6:A12"/>
    <mergeCell ref="H6:H12"/>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Q29"/>
  <sheetViews>
    <sheetView zoomScaleNormal="100" workbookViewId="0">
      <selection activeCell="P14" sqref="P14"/>
    </sheetView>
  </sheetViews>
  <sheetFormatPr defaultColWidth="9.140625" defaultRowHeight="15"/>
  <cols>
    <col min="1" max="1" width="22.28515625" style="895" customWidth="1"/>
    <col min="2" max="2" width="18.5703125" style="895" bestFit="1" customWidth="1"/>
    <col min="3" max="3" width="53.140625" style="895" bestFit="1" customWidth="1"/>
    <col min="4" max="4" width="11" style="895" customWidth="1"/>
    <col min="5" max="5" width="8.42578125" style="895" bestFit="1" customWidth="1"/>
    <col min="6" max="6" width="7.5703125" style="895" bestFit="1" customWidth="1"/>
    <col min="7" max="7" width="9.28515625" style="895" bestFit="1" customWidth="1"/>
    <col min="8" max="8" width="12.7109375" style="895" bestFit="1" customWidth="1"/>
    <col min="9" max="9" width="8.7109375" style="895" bestFit="1" customWidth="1"/>
    <col min="10" max="10" width="12.5703125" style="895" customWidth="1"/>
    <col min="11" max="11" width="11.140625" style="895" customWidth="1"/>
    <col min="12" max="12" width="13.42578125" style="895" customWidth="1"/>
    <col min="13" max="13" width="10.42578125" style="895" bestFit="1" customWidth="1"/>
    <col min="14" max="14" width="4.85546875" style="895" bestFit="1" customWidth="1"/>
    <col min="15" max="15" width="7" style="895" bestFit="1" customWidth="1"/>
    <col min="16" max="16384" width="9.140625" style="895"/>
  </cols>
  <sheetData>
    <row r="1" spans="1:17" s="282" customFormat="1" ht="14.25">
      <c r="A1" s="1891" t="s">
        <v>6458</v>
      </c>
      <c r="B1" s="1891"/>
      <c r="C1" s="1891"/>
      <c r="D1" s="1891"/>
      <c r="E1" s="1891"/>
      <c r="F1" s="1891"/>
      <c r="G1" s="1891"/>
      <c r="H1" s="1891"/>
      <c r="I1" s="1891"/>
      <c r="J1" s="1891"/>
      <c r="K1" s="1891"/>
      <c r="L1" s="796"/>
    </row>
    <row r="2" spans="1:17" s="282" customFormat="1" ht="14.25"/>
    <row r="3" spans="1:17">
      <c r="K3" s="256"/>
      <c r="L3" s="256"/>
    </row>
    <row r="4" spans="1:17" s="282" customFormat="1" ht="14.25">
      <c r="A4" s="1949" t="s">
        <v>6753</v>
      </c>
      <c r="B4" s="1949"/>
      <c r="C4" s="1949"/>
      <c r="D4" s="1949"/>
      <c r="E4" s="1949"/>
      <c r="F4" s="1949"/>
      <c r="G4" s="1949"/>
      <c r="H4" s="1949"/>
      <c r="I4" s="1949"/>
      <c r="J4" s="1949"/>
      <c r="K4" s="1949"/>
      <c r="L4" s="796"/>
    </row>
    <row r="5" spans="1:17" ht="63.75">
      <c r="A5" s="1112" t="s">
        <v>209</v>
      </c>
      <c r="B5" s="1112" t="s">
        <v>23</v>
      </c>
      <c r="C5" s="961" t="s">
        <v>4</v>
      </c>
      <c r="D5" s="961" t="s">
        <v>6471</v>
      </c>
      <c r="E5" s="961" t="s">
        <v>235</v>
      </c>
      <c r="F5" s="961" t="s">
        <v>6468</v>
      </c>
      <c r="G5" s="962" t="s">
        <v>6469</v>
      </c>
      <c r="H5" s="961" t="s">
        <v>6308</v>
      </c>
      <c r="I5" s="961" t="s">
        <v>85</v>
      </c>
      <c r="J5" s="961" t="s">
        <v>6300</v>
      </c>
      <c r="K5" s="961" t="s">
        <v>6299</v>
      </c>
      <c r="L5" s="963" t="s">
        <v>6</v>
      </c>
      <c r="M5" s="964">
        <v>0.2</v>
      </c>
    </row>
    <row r="6" spans="1:17" s="85" customFormat="1">
      <c r="A6" s="1954"/>
      <c r="B6" s="1189" t="s">
        <v>6459</v>
      </c>
      <c r="C6" s="1190" t="s">
        <v>6472</v>
      </c>
      <c r="D6" s="1191" t="s">
        <v>82</v>
      </c>
      <c r="E6" s="1192">
        <v>370</v>
      </c>
      <c r="F6" s="1192">
        <v>2.7</v>
      </c>
      <c r="G6" s="1193">
        <v>64</v>
      </c>
      <c r="H6" s="1955" t="s">
        <v>6470</v>
      </c>
      <c r="I6" s="1194">
        <v>8.1</v>
      </c>
      <c r="J6" s="1666">
        <v>11613.83285106382</v>
      </c>
      <c r="K6" s="1113">
        <f>J6-J6*$M$5</f>
        <v>9291.0662808510569</v>
      </c>
      <c r="Q6" s="1561"/>
    </row>
    <row r="7" spans="1:17" s="85" customFormat="1">
      <c r="A7" s="1954"/>
      <c r="B7" s="1189" t="s">
        <v>6460</v>
      </c>
      <c r="C7" s="1190" t="s">
        <v>6473</v>
      </c>
      <c r="D7" s="1191" t="s">
        <v>82</v>
      </c>
      <c r="E7" s="1192">
        <v>550</v>
      </c>
      <c r="F7" s="1192">
        <v>2.7</v>
      </c>
      <c r="G7" s="1193">
        <v>89</v>
      </c>
      <c r="H7" s="1955"/>
      <c r="I7" s="1194">
        <v>9.6999999999999993</v>
      </c>
      <c r="J7" s="1666">
        <v>13410.886212765981</v>
      </c>
      <c r="K7" s="1113">
        <f>J7-J7*$M$5</f>
        <v>10728.708970212785</v>
      </c>
      <c r="Q7" s="1561"/>
    </row>
    <row r="8" spans="1:17" s="85" customFormat="1">
      <c r="A8" s="1954"/>
      <c r="B8" s="1189" t="s">
        <v>6461</v>
      </c>
      <c r="C8" s="1190" t="s">
        <v>6474</v>
      </c>
      <c r="D8" s="1191" t="s">
        <v>82</v>
      </c>
      <c r="E8" s="1192">
        <v>750</v>
      </c>
      <c r="F8" s="1192">
        <v>2.7</v>
      </c>
      <c r="G8" s="1193">
        <v>115</v>
      </c>
      <c r="H8" s="1955"/>
      <c r="I8" s="1194">
        <v>11.6</v>
      </c>
      <c r="J8" s="1666">
        <v>15127.477851063824</v>
      </c>
      <c r="K8" s="1113">
        <f>J8-J8*$M$5</f>
        <v>12101.98228085106</v>
      </c>
      <c r="Q8" s="1561"/>
    </row>
    <row r="9" spans="1:17" s="85" customFormat="1">
      <c r="A9" s="1954"/>
      <c r="B9" s="1189" t="s">
        <v>6462</v>
      </c>
      <c r="C9" s="1195" t="s">
        <v>6475</v>
      </c>
      <c r="D9" s="1191" t="s">
        <v>82</v>
      </c>
      <c r="E9" s="1194">
        <v>1100</v>
      </c>
      <c r="F9" s="1192">
        <v>2.7</v>
      </c>
      <c r="G9" s="1194">
        <v>166</v>
      </c>
      <c r="H9" s="1955"/>
      <c r="I9" s="1194">
        <v>15.5</v>
      </c>
      <c r="J9" s="1666">
        <v>19231.211297872356</v>
      </c>
      <c r="K9" s="1113">
        <f t="shared" ref="K9:K14" si="0">J9-J9*$M$5</f>
        <v>15384.969038297884</v>
      </c>
      <c r="Q9" s="1561"/>
    </row>
    <row r="10" spans="1:17" s="85" customFormat="1">
      <c r="A10" s="1954"/>
      <c r="B10" s="1189" t="s">
        <v>6463</v>
      </c>
      <c r="C10" s="1195" t="s">
        <v>6476</v>
      </c>
      <c r="D10" s="1191" t="s">
        <v>82</v>
      </c>
      <c r="E10" s="1194">
        <v>750</v>
      </c>
      <c r="F10" s="1194">
        <v>3.9</v>
      </c>
      <c r="G10" s="1194">
        <v>84</v>
      </c>
      <c r="H10" s="1955"/>
      <c r="I10" s="1194">
        <v>11.2</v>
      </c>
      <c r="J10" s="1666">
        <v>14537.399170212746</v>
      </c>
      <c r="K10" s="1113">
        <f t="shared" si="0"/>
        <v>11629.919336170196</v>
      </c>
      <c r="Q10" s="1561"/>
    </row>
    <row r="11" spans="1:17" s="85" customFormat="1">
      <c r="A11" s="1954"/>
      <c r="B11" s="1189" t="s">
        <v>6464</v>
      </c>
      <c r="C11" s="1195" t="s">
        <v>6477</v>
      </c>
      <c r="D11" s="1191" t="s">
        <v>82</v>
      </c>
      <c r="E11" s="1194">
        <v>920</v>
      </c>
      <c r="F11" s="1194">
        <v>3.9</v>
      </c>
      <c r="G11" s="1194">
        <v>104</v>
      </c>
      <c r="H11" s="1955"/>
      <c r="I11" s="1194">
        <v>13</v>
      </c>
      <c r="J11" s="1666">
        <v>16414.924021276565</v>
      </c>
      <c r="K11" s="1113">
        <f t="shared" si="0"/>
        <v>13131.939217021252</v>
      </c>
      <c r="Q11" s="1561"/>
    </row>
    <row r="12" spans="1:17" s="85" customFormat="1">
      <c r="A12" s="1954"/>
      <c r="B12" s="1189" t="s">
        <v>6465</v>
      </c>
      <c r="C12" s="1195" t="s">
        <v>6478</v>
      </c>
      <c r="D12" s="1191" t="s">
        <v>82</v>
      </c>
      <c r="E12" s="1194">
        <v>1100</v>
      </c>
      <c r="F12" s="1194">
        <v>3.9</v>
      </c>
      <c r="G12" s="1194">
        <v>124</v>
      </c>
      <c r="H12" s="1955"/>
      <c r="I12" s="1194">
        <v>15</v>
      </c>
      <c r="J12" s="1666">
        <v>18426.555</v>
      </c>
      <c r="K12" s="1113">
        <f t="shared" si="0"/>
        <v>14741.244000000001</v>
      </c>
      <c r="Q12" s="1561"/>
    </row>
    <row r="13" spans="1:17" s="85" customFormat="1">
      <c r="A13" s="1954"/>
      <c r="B13" s="1189" t="s">
        <v>6466</v>
      </c>
      <c r="C13" s="1195" t="s">
        <v>6479</v>
      </c>
      <c r="D13" s="1191" t="s">
        <v>82</v>
      </c>
      <c r="E13" s="1194">
        <v>1500</v>
      </c>
      <c r="F13" s="1194">
        <v>3.9</v>
      </c>
      <c r="G13" s="1194">
        <v>148</v>
      </c>
      <c r="H13" s="1955"/>
      <c r="I13" s="1194">
        <v>17.100000000000001</v>
      </c>
      <c r="J13" s="1666">
        <v>20786.879489361665</v>
      </c>
      <c r="K13" s="1113">
        <f t="shared" si="0"/>
        <v>16629.503591489331</v>
      </c>
      <c r="Q13" s="1561"/>
    </row>
    <row r="14" spans="1:17" s="85" customFormat="1">
      <c r="A14" s="1954"/>
      <c r="B14" s="1189" t="s">
        <v>6467</v>
      </c>
      <c r="C14" s="1195" t="s">
        <v>6480</v>
      </c>
      <c r="D14" s="1191" t="s">
        <v>82</v>
      </c>
      <c r="E14" s="1194">
        <v>1500</v>
      </c>
      <c r="F14" s="1194">
        <v>5.4</v>
      </c>
      <c r="G14" s="1194">
        <v>115</v>
      </c>
      <c r="H14" s="1955"/>
      <c r="I14" s="1194">
        <v>16.5</v>
      </c>
      <c r="J14" s="1666">
        <v>20089.511999999999</v>
      </c>
      <c r="K14" s="1113">
        <f t="shared" si="0"/>
        <v>16071.6096</v>
      </c>
      <c r="Q14" s="1561"/>
    </row>
    <row r="15" spans="1:17">
      <c r="C15" s="796"/>
      <c r="P15" s="85"/>
      <c r="Q15" s="1561"/>
    </row>
    <row r="16" spans="1:17" s="966" customFormat="1">
      <c r="A16" s="1949" t="s">
        <v>6754</v>
      </c>
      <c r="B16" s="1949"/>
      <c r="C16" s="1949"/>
      <c r="D16" s="1949"/>
      <c r="E16" s="1949"/>
      <c r="F16" s="1949"/>
      <c r="G16" s="1949"/>
      <c r="H16" s="1949"/>
      <c r="I16" s="1949"/>
      <c r="J16" s="1949"/>
      <c r="K16" s="1949"/>
      <c r="L16" s="965"/>
      <c r="P16" s="85"/>
      <c r="Q16" s="1561"/>
    </row>
    <row r="17" spans="1:17" s="91" customFormat="1" ht="63.75">
      <c r="A17" s="1125" t="s">
        <v>209</v>
      </c>
      <c r="B17" s="1125" t="s">
        <v>23</v>
      </c>
      <c r="C17" s="1196" t="s">
        <v>4</v>
      </c>
      <c r="D17" s="1196" t="s">
        <v>6471</v>
      </c>
      <c r="E17" s="1196" t="s">
        <v>235</v>
      </c>
      <c r="F17" s="1196" t="s">
        <v>6468</v>
      </c>
      <c r="G17" s="1197" t="s">
        <v>6469</v>
      </c>
      <c r="H17" s="1196" t="s">
        <v>6308</v>
      </c>
      <c r="I17" s="1196" t="s">
        <v>85</v>
      </c>
      <c r="J17" s="1196" t="s">
        <v>6300</v>
      </c>
      <c r="K17" s="1196" t="s">
        <v>6299</v>
      </c>
      <c r="L17" s="967" t="s">
        <v>6</v>
      </c>
      <c r="M17" s="968">
        <v>0.2</v>
      </c>
      <c r="P17" s="85"/>
      <c r="Q17" s="1561"/>
    </row>
    <row r="18" spans="1:17" s="91" customFormat="1">
      <c r="A18" s="1952"/>
      <c r="B18" s="1198" t="s">
        <v>6755</v>
      </c>
      <c r="C18" s="1199" t="s">
        <v>6756</v>
      </c>
      <c r="D18" s="1200" t="s">
        <v>82</v>
      </c>
      <c r="E18" s="1201">
        <v>370</v>
      </c>
      <c r="F18" s="1201">
        <v>2.7</v>
      </c>
      <c r="G18" s="1202">
        <v>64</v>
      </c>
      <c r="H18" s="1953" t="s">
        <v>6470</v>
      </c>
      <c r="I18" s="1201"/>
      <c r="J18" s="1667">
        <v>14501.252162614524</v>
      </c>
      <c r="K18" s="1203">
        <f>J18-J18*$M$17</f>
        <v>11601.001730091619</v>
      </c>
      <c r="P18" s="85"/>
      <c r="Q18" s="1561"/>
    </row>
    <row r="19" spans="1:17" s="91" customFormat="1">
      <c r="A19" s="1952"/>
      <c r="B19" s="1198" t="s">
        <v>6757</v>
      </c>
      <c r="C19" s="1199" t="s">
        <v>6758</v>
      </c>
      <c r="D19" s="1200" t="s">
        <v>82</v>
      </c>
      <c r="E19" s="1201">
        <v>550</v>
      </c>
      <c r="F19" s="1201">
        <v>2.7</v>
      </c>
      <c r="G19" s="1202">
        <v>89</v>
      </c>
      <c r="H19" s="1953"/>
      <c r="I19" s="1201"/>
      <c r="J19" s="1667">
        <v>18391.832014122905</v>
      </c>
      <c r="K19" s="1203">
        <f t="shared" ref="K19:K26" si="1">J19-J19*$M$17</f>
        <v>14713.465611298325</v>
      </c>
      <c r="P19" s="85"/>
      <c r="Q19" s="1561"/>
    </row>
    <row r="20" spans="1:17" s="91" customFormat="1">
      <c r="A20" s="1952"/>
      <c r="B20" s="1198" t="s">
        <v>6759</v>
      </c>
      <c r="C20" s="1199" t="s">
        <v>6760</v>
      </c>
      <c r="D20" s="1200" t="s">
        <v>82</v>
      </c>
      <c r="E20" s="1201">
        <v>750</v>
      </c>
      <c r="F20" s="1201">
        <v>2.7</v>
      </c>
      <c r="G20" s="1202">
        <v>115</v>
      </c>
      <c r="H20" s="1953"/>
      <c r="I20" s="1201"/>
      <c r="J20" s="1667">
        <v>24935.07994853631</v>
      </c>
      <c r="K20" s="1203">
        <f t="shared" si="1"/>
        <v>19948.063958829047</v>
      </c>
      <c r="P20" s="85"/>
      <c r="Q20" s="1561"/>
    </row>
    <row r="21" spans="1:17" s="91" customFormat="1">
      <c r="A21" s="1952"/>
      <c r="B21" s="1198" t="s">
        <v>6761</v>
      </c>
      <c r="C21" s="979" t="s">
        <v>6762</v>
      </c>
      <c r="D21" s="1200" t="s">
        <v>82</v>
      </c>
      <c r="E21" s="1201">
        <v>1100</v>
      </c>
      <c r="F21" s="1201">
        <v>2.7</v>
      </c>
      <c r="G21" s="1201">
        <v>166</v>
      </c>
      <c r="H21" s="1953"/>
      <c r="I21" s="1201"/>
      <c r="J21" s="1667">
        <v>39790.021192290507</v>
      </c>
      <c r="K21" s="1203">
        <f t="shared" si="1"/>
        <v>31832.016953832404</v>
      </c>
      <c r="P21" s="85"/>
      <c r="Q21" s="1561"/>
    </row>
    <row r="22" spans="1:17" s="91" customFormat="1">
      <c r="A22" s="1952"/>
      <c r="B22" s="1198" t="s">
        <v>6763</v>
      </c>
      <c r="C22" s="979" t="s">
        <v>6764</v>
      </c>
      <c r="D22" s="1200" t="s">
        <v>82</v>
      </c>
      <c r="E22" s="1201">
        <v>750</v>
      </c>
      <c r="F22" s="1201">
        <v>3.9</v>
      </c>
      <c r="G22" s="1201">
        <v>84</v>
      </c>
      <c r="H22" s="1953"/>
      <c r="I22" s="1201"/>
      <c r="J22" s="1667">
        <v>20867.655561586591</v>
      </c>
      <c r="K22" s="1203">
        <f t="shared" si="1"/>
        <v>16694.124449269271</v>
      </c>
      <c r="P22" s="85"/>
      <c r="Q22" s="1561"/>
    </row>
    <row r="23" spans="1:17" s="91" customFormat="1">
      <c r="A23" s="1952"/>
      <c r="B23" s="1198" t="s">
        <v>6765</v>
      </c>
      <c r="C23" s="979" t="s">
        <v>6766</v>
      </c>
      <c r="D23" s="1200" t="s">
        <v>82</v>
      </c>
      <c r="E23" s="1201">
        <v>920</v>
      </c>
      <c r="F23" s="1201">
        <v>3.9</v>
      </c>
      <c r="G23" s="1201">
        <v>104</v>
      </c>
      <c r="H23" s="1953"/>
      <c r="I23" s="1201"/>
      <c r="J23" s="1667">
        <v>24372.928257988831</v>
      </c>
      <c r="K23" s="1203">
        <f t="shared" si="1"/>
        <v>19498.342606391067</v>
      </c>
      <c r="P23" s="85"/>
      <c r="Q23" s="1561"/>
    </row>
    <row r="24" spans="1:17" s="91" customFormat="1">
      <c r="A24" s="1952"/>
      <c r="B24" s="1198" t="s">
        <v>6767</v>
      </c>
      <c r="C24" s="979" t="s">
        <v>6768</v>
      </c>
      <c r="D24" s="1200" t="s">
        <v>82</v>
      </c>
      <c r="E24" s="1201">
        <v>1100</v>
      </c>
      <c r="F24" s="1201">
        <v>3.9</v>
      </c>
      <c r="G24" s="1201">
        <v>124</v>
      </c>
      <c r="H24" s="1953"/>
      <c r="I24" s="1201"/>
      <c r="J24" s="1667">
        <v>36376.275670391056</v>
      </c>
      <c r="K24" s="1203">
        <f t="shared" si="1"/>
        <v>29101.020536312844</v>
      </c>
      <c r="P24" s="85"/>
      <c r="Q24" s="1561"/>
    </row>
    <row r="25" spans="1:17" s="91" customFormat="1">
      <c r="A25" s="1952"/>
      <c r="B25" s="1198" t="s">
        <v>6769</v>
      </c>
      <c r="C25" s="979" t="s">
        <v>6770</v>
      </c>
      <c r="D25" s="1200" t="s">
        <v>82</v>
      </c>
      <c r="E25" s="1201">
        <v>1500</v>
      </c>
      <c r="F25" s="1201">
        <v>3.9</v>
      </c>
      <c r="G25" s="1201">
        <v>148</v>
      </c>
      <c r="H25" s="1953"/>
      <c r="I25" s="1201"/>
      <c r="J25" s="1667">
        <v>39790.021192290507</v>
      </c>
      <c r="K25" s="1203">
        <f t="shared" si="1"/>
        <v>31832.016953832404</v>
      </c>
      <c r="P25" s="85"/>
      <c r="Q25" s="1561"/>
    </row>
    <row r="26" spans="1:17" s="91" customFormat="1">
      <c r="A26" s="1952"/>
      <c r="B26" s="1198" t="s">
        <v>6771</v>
      </c>
      <c r="C26" s="979" t="s">
        <v>6772</v>
      </c>
      <c r="D26" s="1200" t="s">
        <v>82</v>
      </c>
      <c r="E26" s="1201">
        <v>1500</v>
      </c>
      <c r="F26" s="1201">
        <v>5.4</v>
      </c>
      <c r="G26" s="1201">
        <v>115</v>
      </c>
      <c r="H26" s="1953"/>
      <c r="I26" s="1201"/>
      <c r="J26" s="1667">
        <v>36677.529719798877</v>
      </c>
      <c r="K26" s="1203">
        <f t="shared" si="1"/>
        <v>29342.023775839101</v>
      </c>
      <c r="P26" s="85"/>
      <c r="Q26" s="1561"/>
    </row>
    <row r="27" spans="1:17">
      <c r="J27" s="543"/>
    </row>
    <row r="28" spans="1:17">
      <c r="J28" s="543"/>
    </row>
    <row r="29" spans="1:17">
      <c r="J29" s="543"/>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I26" sqref="I26"/>
    </sheetView>
  </sheetViews>
  <sheetFormatPr defaultRowHeight="15"/>
  <cols>
    <col min="1" max="1" width="23.5703125" customWidth="1"/>
    <col min="2" max="2" width="26.140625" customWidth="1"/>
    <col min="3" max="3" width="35.85546875" customWidth="1"/>
    <col min="5" max="5" width="9.140625" style="895"/>
    <col min="6" max="6" width="11.140625" bestFit="1" customWidth="1"/>
    <col min="7" max="7" width="9.28515625" bestFit="1" customWidth="1"/>
    <col min="8" max="8" width="7.5703125" bestFit="1" customWidth="1"/>
    <col min="10" max="11" width="10.7109375" customWidth="1"/>
    <col min="12" max="12" width="17.42578125" customWidth="1"/>
  </cols>
  <sheetData>
    <row r="1" spans="1:13" s="282" customFormat="1" ht="14.25">
      <c r="A1" s="1891" t="s">
        <v>6610</v>
      </c>
      <c r="B1" s="1891"/>
      <c r="C1" s="1891"/>
      <c r="D1" s="1891"/>
      <c r="E1" s="1891"/>
      <c r="F1" s="1891"/>
      <c r="G1" s="1891"/>
      <c r="H1" s="1891"/>
      <c r="I1" s="1891"/>
      <c r="J1" s="1891"/>
      <c r="K1" s="1891"/>
    </row>
    <row r="2" spans="1:13" s="282" customFormat="1" ht="14.25">
      <c r="A2" s="1891"/>
      <c r="B2" s="1891"/>
      <c r="C2" s="1891"/>
      <c r="D2" s="1891"/>
      <c r="E2" s="1891"/>
      <c r="F2" s="1891"/>
      <c r="G2" s="1891"/>
      <c r="H2" s="1891"/>
      <c r="I2" s="1891"/>
      <c r="J2" s="1891"/>
      <c r="K2" s="1891"/>
    </row>
    <row r="3" spans="1:13" s="282" customFormat="1" ht="14.25"/>
    <row r="4" spans="1:13" s="895" customFormat="1"/>
    <row r="5" spans="1:13" s="895" customFormat="1">
      <c r="L5" s="882"/>
    </row>
    <row r="6" spans="1:13" s="895" customFormat="1" ht="63.75">
      <c r="A6" s="1112" t="s">
        <v>209</v>
      </c>
      <c r="B6" s="1112" t="s">
        <v>23</v>
      </c>
      <c r="C6" s="1491" t="s">
        <v>4</v>
      </c>
      <c r="D6" s="1491" t="s">
        <v>6620</v>
      </c>
      <c r="E6" s="1491" t="s">
        <v>235</v>
      </c>
      <c r="F6" s="1491" t="s">
        <v>6617</v>
      </c>
      <c r="G6" s="1491" t="s">
        <v>6469</v>
      </c>
      <c r="H6" s="1491" t="s">
        <v>6468</v>
      </c>
      <c r="I6" s="1491" t="s">
        <v>6622</v>
      </c>
      <c r="J6" s="1491" t="s">
        <v>10</v>
      </c>
      <c r="K6" s="1491" t="s">
        <v>6561</v>
      </c>
      <c r="L6" s="896" t="s">
        <v>6</v>
      </c>
      <c r="M6" s="799">
        <v>0</v>
      </c>
    </row>
    <row r="7" spans="1:13" s="895" customFormat="1" ht="69" customHeight="1">
      <c r="A7" s="1183"/>
      <c r="B7" s="1184" t="s">
        <v>6612</v>
      </c>
      <c r="C7" s="1185" t="s">
        <v>6611</v>
      </c>
      <c r="D7" s="1186" t="s">
        <v>6621</v>
      </c>
      <c r="E7" s="1186" t="s">
        <v>6615</v>
      </c>
      <c r="F7" s="1187" t="s">
        <v>6618</v>
      </c>
      <c r="G7" s="1066">
        <v>45</v>
      </c>
      <c r="H7" s="1186">
        <v>5</v>
      </c>
      <c r="I7" s="1943" t="s">
        <v>6623</v>
      </c>
      <c r="J7" s="1664">
        <v>37848.26815642458</v>
      </c>
      <c r="K7" s="1188">
        <f>J7-J7*$M$6</f>
        <v>37848.26815642458</v>
      </c>
      <c r="L7" s="937"/>
    </row>
    <row r="8" spans="1:13" s="895" customFormat="1" ht="70.5" customHeight="1">
      <c r="A8" s="1183"/>
      <c r="B8" s="1184" t="s">
        <v>6613</v>
      </c>
      <c r="C8" s="1185" t="s">
        <v>6614</v>
      </c>
      <c r="D8" s="1186" t="s">
        <v>6621</v>
      </c>
      <c r="E8" s="1186" t="s">
        <v>6616</v>
      </c>
      <c r="F8" s="1187" t="s">
        <v>6619</v>
      </c>
      <c r="G8" s="1066">
        <v>53</v>
      </c>
      <c r="H8" s="1186">
        <v>6</v>
      </c>
      <c r="I8" s="1956"/>
      <c r="J8" s="1664">
        <v>56310.837988826817</v>
      </c>
      <c r="K8" s="1188">
        <f>J8-J8*$M$6</f>
        <v>56310.837988826817</v>
      </c>
    </row>
  </sheetData>
  <mergeCells count="2">
    <mergeCell ref="A1:K2"/>
    <mergeCell ref="I7:I8"/>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P66"/>
  <sheetViews>
    <sheetView zoomScale="70" zoomScaleNormal="70" workbookViewId="0">
      <selection activeCell="AA60" sqref="AA60"/>
    </sheetView>
  </sheetViews>
  <sheetFormatPr defaultColWidth="9.28515625" defaultRowHeight="14.25"/>
  <cols>
    <col min="1" max="1" width="20.5703125" style="282" customWidth="1"/>
    <col min="2" max="2" width="93" style="531" customWidth="1"/>
    <col min="3" max="3" width="9.28515625" style="282"/>
    <col min="4" max="4" width="12.42578125" style="282" customWidth="1"/>
    <col min="5" max="5" width="9.28515625" style="282" customWidth="1"/>
    <col min="6" max="6" width="12.5703125" style="282" bestFit="1" customWidth="1"/>
    <col min="7" max="7" width="11.28515625" style="282" customWidth="1"/>
    <col min="8" max="8" width="11.7109375" style="282" customWidth="1"/>
    <col min="9" max="9" width="10.42578125" style="282" customWidth="1"/>
    <col min="10" max="10" width="10.28515625" style="282" customWidth="1"/>
    <col min="11" max="11" width="12.28515625" style="282" customWidth="1"/>
    <col min="12" max="12" width="11.5703125" style="282" bestFit="1" customWidth="1"/>
    <col min="13" max="13" width="8.7109375" style="282" customWidth="1"/>
    <col min="14" max="250" width="9.28515625" style="282"/>
    <col min="251" max="251" width="20.5703125" style="282" customWidth="1"/>
    <col min="252" max="252" width="36.7109375" style="282" customWidth="1"/>
    <col min="253" max="253" width="9.28515625" style="282"/>
    <col min="254" max="254" width="12.42578125" style="282" customWidth="1"/>
    <col min="255" max="255" width="9.28515625" style="282" customWidth="1"/>
    <col min="256" max="256" width="8.7109375" style="282" customWidth="1"/>
    <col min="257" max="257" width="11.28515625" style="282" customWidth="1"/>
    <col min="258" max="258" width="11.7109375" style="282" customWidth="1"/>
    <col min="259" max="259" width="10.42578125" style="282" customWidth="1"/>
    <col min="260" max="260" width="10.28515625" style="282" customWidth="1"/>
    <col min="261" max="261" width="12.28515625" style="282" customWidth="1"/>
    <col min="262" max="262" width="10.28515625" style="282" customWidth="1"/>
    <col min="263" max="506" width="9.28515625" style="282"/>
    <col min="507" max="507" width="20.5703125" style="282" customWidth="1"/>
    <col min="508" max="508" width="36.7109375" style="282" customWidth="1"/>
    <col min="509" max="509" width="9.28515625" style="282"/>
    <col min="510" max="510" width="12.42578125" style="282" customWidth="1"/>
    <col min="511" max="511" width="9.28515625" style="282" customWidth="1"/>
    <col min="512" max="512" width="8.7109375" style="282" customWidth="1"/>
    <col min="513" max="513" width="11.28515625" style="282" customWidth="1"/>
    <col min="514" max="514" width="11.7109375" style="282" customWidth="1"/>
    <col min="515" max="515" width="10.42578125" style="282" customWidth="1"/>
    <col min="516" max="516" width="10.28515625" style="282" customWidth="1"/>
    <col min="517" max="517" width="12.28515625" style="282" customWidth="1"/>
    <col min="518" max="518" width="10.28515625" style="282" customWidth="1"/>
    <col min="519" max="762" width="9.28515625" style="282"/>
    <col min="763" max="763" width="20.5703125" style="282" customWidth="1"/>
    <col min="764" max="764" width="36.7109375" style="282" customWidth="1"/>
    <col min="765" max="765" width="9.28515625" style="282"/>
    <col min="766" max="766" width="12.42578125" style="282" customWidth="1"/>
    <col min="767" max="767" width="9.28515625" style="282" customWidth="1"/>
    <col min="768" max="768" width="8.7109375" style="282" customWidth="1"/>
    <col min="769" max="769" width="11.28515625" style="282" customWidth="1"/>
    <col min="770" max="770" width="11.7109375" style="282" customWidth="1"/>
    <col min="771" max="771" width="10.42578125" style="282" customWidth="1"/>
    <col min="772" max="772" width="10.28515625" style="282" customWidth="1"/>
    <col min="773" max="773" width="12.28515625" style="282" customWidth="1"/>
    <col min="774" max="774" width="10.28515625" style="282" customWidth="1"/>
    <col min="775" max="1018" width="9.28515625" style="282"/>
    <col min="1019" max="1019" width="20.5703125" style="282" customWidth="1"/>
    <col min="1020" max="1020" width="36.7109375" style="282" customWidth="1"/>
    <col min="1021" max="1021" width="9.28515625" style="282"/>
    <col min="1022" max="1022" width="12.42578125" style="282" customWidth="1"/>
    <col min="1023" max="1023" width="9.28515625" style="282" customWidth="1"/>
    <col min="1024" max="1024" width="8.7109375" style="282" customWidth="1"/>
    <col min="1025" max="1025" width="11.28515625" style="282" customWidth="1"/>
    <col min="1026" max="1026" width="11.7109375" style="282" customWidth="1"/>
    <col min="1027" max="1027" width="10.42578125" style="282" customWidth="1"/>
    <col min="1028" max="1028" width="10.28515625" style="282" customWidth="1"/>
    <col min="1029" max="1029" width="12.28515625" style="282" customWidth="1"/>
    <col min="1030" max="1030" width="10.28515625" style="282" customWidth="1"/>
    <col min="1031" max="1274" width="9.28515625" style="282"/>
    <col min="1275" max="1275" width="20.5703125" style="282" customWidth="1"/>
    <col min="1276" max="1276" width="36.7109375" style="282" customWidth="1"/>
    <col min="1277" max="1277" width="9.28515625" style="282"/>
    <col min="1278" max="1278" width="12.42578125" style="282" customWidth="1"/>
    <col min="1279" max="1279" width="9.28515625" style="282" customWidth="1"/>
    <col min="1280" max="1280" width="8.7109375" style="282" customWidth="1"/>
    <col min="1281" max="1281" width="11.28515625" style="282" customWidth="1"/>
    <col min="1282" max="1282" width="11.7109375" style="282" customWidth="1"/>
    <col min="1283" max="1283" width="10.42578125" style="282" customWidth="1"/>
    <col min="1284" max="1284" width="10.28515625" style="282" customWidth="1"/>
    <col min="1285" max="1285" width="12.28515625" style="282" customWidth="1"/>
    <col min="1286" max="1286" width="10.28515625" style="282" customWidth="1"/>
    <col min="1287" max="1530" width="9.28515625" style="282"/>
    <col min="1531" max="1531" width="20.5703125" style="282" customWidth="1"/>
    <col min="1532" max="1532" width="36.7109375" style="282" customWidth="1"/>
    <col min="1533" max="1533" width="9.28515625" style="282"/>
    <col min="1534" max="1534" width="12.42578125" style="282" customWidth="1"/>
    <col min="1535" max="1535" width="9.28515625" style="282" customWidth="1"/>
    <col min="1536" max="1536" width="8.7109375" style="282" customWidth="1"/>
    <col min="1537" max="1537" width="11.28515625" style="282" customWidth="1"/>
    <col min="1538" max="1538" width="11.7109375" style="282" customWidth="1"/>
    <col min="1539" max="1539" width="10.42578125" style="282" customWidth="1"/>
    <col min="1540" max="1540" width="10.28515625" style="282" customWidth="1"/>
    <col min="1541" max="1541" width="12.28515625" style="282" customWidth="1"/>
    <col min="1542" max="1542" width="10.28515625" style="282" customWidth="1"/>
    <col min="1543" max="1786" width="9.28515625" style="282"/>
    <col min="1787" max="1787" width="20.5703125" style="282" customWidth="1"/>
    <col min="1788" max="1788" width="36.7109375" style="282" customWidth="1"/>
    <col min="1789" max="1789" width="9.28515625" style="282"/>
    <col min="1790" max="1790" width="12.42578125" style="282" customWidth="1"/>
    <col min="1791" max="1791" width="9.28515625" style="282" customWidth="1"/>
    <col min="1792" max="1792" width="8.7109375" style="282" customWidth="1"/>
    <col min="1793" max="1793" width="11.28515625" style="282" customWidth="1"/>
    <col min="1794" max="1794" width="11.7109375" style="282" customWidth="1"/>
    <col min="1795" max="1795" width="10.42578125" style="282" customWidth="1"/>
    <col min="1796" max="1796" width="10.28515625" style="282" customWidth="1"/>
    <col min="1797" max="1797" width="12.28515625" style="282" customWidth="1"/>
    <col min="1798" max="1798" width="10.28515625" style="282" customWidth="1"/>
    <col min="1799" max="2042" width="9.28515625" style="282"/>
    <col min="2043" max="2043" width="20.5703125" style="282" customWidth="1"/>
    <col min="2044" max="2044" width="36.7109375" style="282" customWidth="1"/>
    <col min="2045" max="2045" width="9.28515625" style="282"/>
    <col min="2046" max="2046" width="12.42578125" style="282" customWidth="1"/>
    <col min="2047" max="2047" width="9.28515625" style="282" customWidth="1"/>
    <col min="2048" max="2048" width="8.7109375" style="282" customWidth="1"/>
    <col min="2049" max="2049" width="11.28515625" style="282" customWidth="1"/>
    <col min="2050" max="2050" width="11.7109375" style="282" customWidth="1"/>
    <col min="2051" max="2051" width="10.42578125" style="282" customWidth="1"/>
    <col min="2052" max="2052" width="10.28515625" style="282" customWidth="1"/>
    <col min="2053" max="2053" width="12.28515625" style="282" customWidth="1"/>
    <col min="2054" max="2054" width="10.28515625" style="282" customWidth="1"/>
    <col min="2055" max="2298" width="9.28515625" style="282"/>
    <col min="2299" max="2299" width="20.5703125" style="282" customWidth="1"/>
    <col min="2300" max="2300" width="36.7109375" style="282" customWidth="1"/>
    <col min="2301" max="2301" width="9.28515625" style="282"/>
    <col min="2302" max="2302" width="12.42578125" style="282" customWidth="1"/>
    <col min="2303" max="2303" width="9.28515625" style="282" customWidth="1"/>
    <col min="2304" max="2304" width="8.7109375" style="282" customWidth="1"/>
    <col min="2305" max="2305" width="11.28515625" style="282" customWidth="1"/>
    <col min="2306" max="2306" width="11.7109375" style="282" customWidth="1"/>
    <col min="2307" max="2307" width="10.42578125" style="282" customWidth="1"/>
    <col min="2308" max="2308" width="10.28515625" style="282" customWidth="1"/>
    <col min="2309" max="2309" width="12.28515625" style="282" customWidth="1"/>
    <col min="2310" max="2310" width="10.28515625" style="282" customWidth="1"/>
    <col min="2311" max="2554" width="9.28515625" style="282"/>
    <col min="2555" max="2555" width="20.5703125" style="282" customWidth="1"/>
    <col min="2556" max="2556" width="36.7109375" style="282" customWidth="1"/>
    <col min="2557" max="2557" width="9.28515625" style="282"/>
    <col min="2558" max="2558" width="12.42578125" style="282" customWidth="1"/>
    <col min="2559" max="2559" width="9.28515625" style="282" customWidth="1"/>
    <col min="2560" max="2560" width="8.7109375" style="282" customWidth="1"/>
    <col min="2561" max="2561" width="11.28515625" style="282" customWidth="1"/>
    <col min="2562" max="2562" width="11.7109375" style="282" customWidth="1"/>
    <col min="2563" max="2563" width="10.42578125" style="282" customWidth="1"/>
    <col min="2564" max="2564" width="10.28515625" style="282" customWidth="1"/>
    <col min="2565" max="2565" width="12.28515625" style="282" customWidth="1"/>
    <col min="2566" max="2566" width="10.28515625" style="282" customWidth="1"/>
    <col min="2567" max="2810" width="9.28515625" style="282"/>
    <col min="2811" max="2811" width="20.5703125" style="282" customWidth="1"/>
    <col min="2812" max="2812" width="36.7109375" style="282" customWidth="1"/>
    <col min="2813" max="2813" width="9.28515625" style="282"/>
    <col min="2814" max="2814" width="12.42578125" style="282" customWidth="1"/>
    <col min="2815" max="2815" width="9.28515625" style="282" customWidth="1"/>
    <col min="2816" max="2816" width="8.7109375" style="282" customWidth="1"/>
    <col min="2817" max="2817" width="11.28515625" style="282" customWidth="1"/>
    <col min="2818" max="2818" width="11.7109375" style="282" customWidth="1"/>
    <col min="2819" max="2819" width="10.42578125" style="282" customWidth="1"/>
    <col min="2820" max="2820" width="10.28515625" style="282" customWidth="1"/>
    <col min="2821" max="2821" width="12.28515625" style="282" customWidth="1"/>
    <col min="2822" max="2822" width="10.28515625" style="282" customWidth="1"/>
    <col min="2823" max="3066" width="9.28515625" style="282"/>
    <col min="3067" max="3067" width="20.5703125" style="282" customWidth="1"/>
    <col min="3068" max="3068" width="36.7109375" style="282" customWidth="1"/>
    <col min="3069" max="3069" width="9.28515625" style="282"/>
    <col min="3070" max="3070" width="12.42578125" style="282" customWidth="1"/>
    <col min="3071" max="3071" width="9.28515625" style="282" customWidth="1"/>
    <col min="3072" max="3072" width="8.7109375" style="282" customWidth="1"/>
    <col min="3073" max="3073" width="11.28515625" style="282" customWidth="1"/>
    <col min="3074" max="3074" width="11.7109375" style="282" customWidth="1"/>
    <col min="3075" max="3075" width="10.42578125" style="282" customWidth="1"/>
    <col min="3076" max="3076" width="10.28515625" style="282" customWidth="1"/>
    <col min="3077" max="3077" width="12.28515625" style="282" customWidth="1"/>
    <col min="3078" max="3078" width="10.28515625" style="282" customWidth="1"/>
    <col min="3079" max="3322" width="9.28515625" style="282"/>
    <col min="3323" max="3323" width="20.5703125" style="282" customWidth="1"/>
    <col min="3324" max="3324" width="36.7109375" style="282" customWidth="1"/>
    <col min="3325" max="3325" width="9.28515625" style="282"/>
    <col min="3326" max="3326" width="12.42578125" style="282" customWidth="1"/>
    <col min="3327" max="3327" width="9.28515625" style="282" customWidth="1"/>
    <col min="3328" max="3328" width="8.7109375" style="282" customWidth="1"/>
    <col min="3329" max="3329" width="11.28515625" style="282" customWidth="1"/>
    <col min="3330" max="3330" width="11.7109375" style="282" customWidth="1"/>
    <col min="3331" max="3331" width="10.42578125" style="282" customWidth="1"/>
    <col min="3332" max="3332" width="10.28515625" style="282" customWidth="1"/>
    <col min="3333" max="3333" width="12.28515625" style="282" customWidth="1"/>
    <col min="3334" max="3334" width="10.28515625" style="282" customWidth="1"/>
    <col min="3335" max="3578" width="9.28515625" style="282"/>
    <col min="3579" max="3579" width="20.5703125" style="282" customWidth="1"/>
    <col min="3580" max="3580" width="36.7109375" style="282" customWidth="1"/>
    <col min="3581" max="3581" width="9.28515625" style="282"/>
    <col min="3582" max="3582" width="12.42578125" style="282" customWidth="1"/>
    <col min="3583" max="3583" width="9.28515625" style="282" customWidth="1"/>
    <col min="3584" max="3584" width="8.7109375" style="282" customWidth="1"/>
    <col min="3585" max="3585" width="11.28515625" style="282" customWidth="1"/>
    <col min="3586" max="3586" width="11.7109375" style="282" customWidth="1"/>
    <col min="3587" max="3587" width="10.42578125" style="282" customWidth="1"/>
    <col min="3588" max="3588" width="10.28515625" style="282" customWidth="1"/>
    <col min="3589" max="3589" width="12.28515625" style="282" customWidth="1"/>
    <col min="3590" max="3590" width="10.28515625" style="282" customWidth="1"/>
    <col min="3591" max="3834" width="9.28515625" style="282"/>
    <col min="3835" max="3835" width="20.5703125" style="282" customWidth="1"/>
    <col min="3836" max="3836" width="36.7109375" style="282" customWidth="1"/>
    <col min="3837" max="3837" width="9.28515625" style="282"/>
    <col min="3838" max="3838" width="12.42578125" style="282" customWidth="1"/>
    <col min="3839" max="3839" width="9.28515625" style="282" customWidth="1"/>
    <col min="3840" max="3840" width="8.7109375" style="282" customWidth="1"/>
    <col min="3841" max="3841" width="11.28515625" style="282" customWidth="1"/>
    <col min="3842" max="3842" width="11.7109375" style="282" customWidth="1"/>
    <col min="3843" max="3843" width="10.42578125" style="282" customWidth="1"/>
    <col min="3844" max="3844" width="10.28515625" style="282" customWidth="1"/>
    <col min="3845" max="3845" width="12.28515625" style="282" customWidth="1"/>
    <col min="3846" max="3846" width="10.28515625" style="282" customWidth="1"/>
    <col min="3847" max="4090" width="9.28515625" style="282"/>
    <col min="4091" max="4091" width="20.5703125" style="282" customWidth="1"/>
    <col min="4092" max="4092" width="36.7109375" style="282" customWidth="1"/>
    <col min="4093" max="4093" width="9.28515625" style="282"/>
    <col min="4094" max="4094" width="12.42578125" style="282" customWidth="1"/>
    <col min="4095" max="4095" width="9.28515625" style="282" customWidth="1"/>
    <col min="4096" max="4096" width="8.7109375" style="282" customWidth="1"/>
    <col min="4097" max="4097" width="11.28515625" style="282" customWidth="1"/>
    <col min="4098" max="4098" width="11.7109375" style="282" customWidth="1"/>
    <col min="4099" max="4099" width="10.42578125" style="282" customWidth="1"/>
    <col min="4100" max="4100" width="10.28515625" style="282" customWidth="1"/>
    <col min="4101" max="4101" width="12.28515625" style="282" customWidth="1"/>
    <col min="4102" max="4102" width="10.28515625" style="282" customWidth="1"/>
    <col min="4103" max="4346" width="9.28515625" style="282"/>
    <col min="4347" max="4347" width="20.5703125" style="282" customWidth="1"/>
    <col min="4348" max="4348" width="36.7109375" style="282" customWidth="1"/>
    <col min="4349" max="4349" width="9.28515625" style="282"/>
    <col min="4350" max="4350" width="12.42578125" style="282" customWidth="1"/>
    <col min="4351" max="4351" width="9.28515625" style="282" customWidth="1"/>
    <col min="4352" max="4352" width="8.7109375" style="282" customWidth="1"/>
    <col min="4353" max="4353" width="11.28515625" style="282" customWidth="1"/>
    <col min="4354" max="4354" width="11.7109375" style="282" customWidth="1"/>
    <col min="4355" max="4355" width="10.42578125" style="282" customWidth="1"/>
    <col min="4356" max="4356" width="10.28515625" style="282" customWidth="1"/>
    <col min="4357" max="4357" width="12.28515625" style="282" customWidth="1"/>
    <col min="4358" max="4358" width="10.28515625" style="282" customWidth="1"/>
    <col min="4359" max="4602" width="9.28515625" style="282"/>
    <col min="4603" max="4603" width="20.5703125" style="282" customWidth="1"/>
    <col min="4604" max="4604" width="36.7109375" style="282" customWidth="1"/>
    <col min="4605" max="4605" width="9.28515625" style="282"/>
    <col min="4606" max="4606" width="12.42578125" style="282" customWidth="1"/>
    <col min="4607" max="4607" width="9.28515625" style="282" customWidth="1"/>
    <col min="4608" max="4608" width="8.7109375" style="282" customWidth="1"/>
    <col min="4609" max="4609" width="11.28515625" style="282" customWidth="1"/>
    <col min="4610" max="4610" width="11.7109375" style="282" customWidth="1"/>
    <col min="4611" max="4611" width="10.42578125" style="282" customWidth="1"/>
    <col min="4612" max="4612" width="10.28515625" style="282" customWidth="1"/>
    <col min="4613" max="4613" width="12.28515625" style="282" customWidth="1"/>
    <col min="4614" max="4614" width="10.28515625" style="282" customWidth="1"/>
    <col min="4615" max="4858" width="9.28515625" style="282"/>
    <col min="4859" max="4859" width="20.5703125" style="282" customWidth="1"/>
    <col min="4860" max="4860" width="36.7109375" style="282" customWidth="1"/>
    <col min="4861" max="4861" width="9.28515625" style="282"/>
    <col min="4862" max="4862" width="12.42578125" style="282" customWidth="1"/>
    <col min="4863" max="4863" width="9.28515625" style="282" customWidth="1"/>
    <col min="4864" max="4864" width="8.7109375" style="282" customWidth="1"/>
    <col min="4865" max="4865" width="11.28515625" style="282" customWidth="1"/>
    <col min="4866" max="4866" width="11.7109375" style="282" customWidth="1"/>
    <col min="4867" max="4867" width="10.42578125" style="282" customWidth="1"/>
    <col min="4868" max="4868" width="10.28515625" style="282" customWidth="1"/>
    <col min="4869" max="4869" width="12.28515625" style="282" customWidth="1"/>
    <col min="4870" max="4870" width="10.28515625" style="282" customWidth="1"/>
    <col min="4871" max="5114" width="9.28515625" style="282"/>
    <col min="5115" max="5115" width="20.5703125" style="282" customWidth="1"/>
    <col min="5116" max="5116" width="36.7109375" style="282" customWidth="1"/>
    <col min="5117" max="5117" width="9.28515625" style="282"/>
    <col min="5118" max="5118" width="12.42578125" style="282" customWidth="1"/>
    <col min="5119" max="5119" width="9.28515625" style="282" customWidth="1"/>
    <col min="5120" max="5120" width="8.7109375" style="282" customWidth="1"/>
    <col min="5121" max="5121" width="11.28515625" style="282" customWidth="1"/>
    <col min="5122" max="5122" width="11.7109375" style="282" customWidth="1"/>
    <col min="5123" max="5123" width="10.42578125" style="282" customWidth="1"/>
    <col min="5124" max="5124" width="10.28515625" style="282" customWidth="1"/>
    <col min="5125" max="5125" width="12.28515625" style="282" customWidth="1"/>
    <col min="5126" max="5126" width="10.28515625" style="282" customWidth="1"/>
    <col min="5127" max="5370" width="9.28515625" style="282"/>
    <col min="5371" max="5371" width="20.5703125" style="282" customWidth="1"/>
    <col min="5372" max="5372" width="36.7109375" style="282" customWidth="1"/>
    <col min="5373" max="5373" width="9.28515625" style="282"/>
    <col min="5374" max="5374" width="12.42578125" style="282" customWidth="1"/>
    <col min="5375" max="5375" width="9.28515625" style="282" customWidth="1"/>
    <col min="5376" max="5376" width="8.7109375" style="282" customWidth="1"/>
    <col min="5377" max="5377" width="11.28515625" style="282" customWidth="1"/>
    <col min="5378" max="5378" width="11.7109375" style="282" customWidth="1"/>
    <col min="5379" max="5379" width="10.42578125" style="282" customWidth="1"/>
    <col min="5380" max="5380" width="10.28515625" style="282" customWidth="1"/>
    <col min="5381" max="5381" width="12.28515625" style="282" customWidth="1"/>
    <col min="5382" max="5382" width="10.28515625" style="282" customWidth="1"/>
    <col min="5383" max="5626" width="9.28515625" style="282"/>
    <col min="5627" max="5627" width="20.5703125" style="282" customWidth="1"/>
    <col min="5628" max="5628" width="36.7109375" style="282" customWidth="1"/>
    <col min="5629" max="5629" width="9.28515625" style="282"/>
    <col min="5630" max="5630" width="12.42578125" style="282" customWidth="1"/>
    <col min="5631" max="5631" width="9.28515625" style="282" customWidth="1"/>
    <col min="5632" max="5632" width="8.7109375" style="282" customWidth="1"/>
    <col min="5633" max="5633" width="11.28515625" style="282" customWidth="1"/>
    <col min="5634" max="5634" width="11.7109375" style="282" customWidth="1"/>
    <col min="5635" max="5635" width="10.42578125" style="282" customWidth="1"/>
    <col min="5636" max="5636" width="10.28515625" style="282" customWidth="1"/>
    <col min="5637" max="5637" width="12.28515625" style="282" customWidth="1"/>
    <col min="5638" max="5638" width="10.28515625" style="282" customWidth="1"/>
    <col min="5639" max="5882" width="9.28515625" style="282"/>
    <col min="5883" max="5883" width="20.5703125" style="282" customWidth="1"/>
    <col min="5884" max="5884" width="36.7109375" style="282" customWidth="1"/>
    <col min="5885" max="5885" width="9.28515625" style="282"/>
    <col min="5886" max="5886" width="12.42578125" style="282" customWidth="1"/>
    <col min="5887" max="5887" width="9.28515625" style="282" customWidth="1"/>
    <col min="5888" max="5888" width="8.7109375" style="282" customWidth="1"/>
    <col min="5889" max="5889" width="11.28515625" style="282" customWidth="1"/>
    <col min="5890" max="5890" width="11.7109375" style="282" customWidth="1"/>
    <col min="5891" max="5891" width="10.42578125" style="282" customWidth="1"/>
    <col min="5892" max="5892" width="10.28515625" style="282" customWidth="1"/>
    <col min="5893" max="5893" width="12.28515625" style="282" customWidth="1"/>
    <col min="5894" max="5894" width="10.28515625" style="282" customWidth="1"/>
    <col min="5895" max="6138" width="9.28515625" style="282"/>
    <col min="6139" max="6139" width="20.5703125" style="282" customWidth="1"/>
    <col min="6140" max="6140" width="36.7109375" style="282" customWidth="1"/>
    <col min="6141" max="6141" width="9.28515625" style="282"/>
    <col min="6142" max="6142" width="12.42578125" style="282" customWidth="1"/>
    <col min="6143" max="6143" width="9.28515625" style="282" customWidth="1"/>
    <col min="6144" max="6144" width="8.7109375" style="282" customWidth="1"/>
    <col min="6145" max="6145" width="11.28515625" style="282" customWidth="1"/>
    <col min="6146" max="6146" width="11.7109375" style="282" customWidth="1"/>
    <col min="6147" max="6147" width="10.42578125" style="282" customWidth="1"/>
    <col min="6148" max="6148" width="10.28515625" style="282" customWidth="1"/>
    <col min="6149" max="6149" width="12.28515625" style="282" customWidth="1"/>
    <col min="6150" max="6150" width="10.28515625" style="282" customWidth="1"/>
    <col min="6151" max="6394" width="9.28515625" style="282"/>
    <col min="6395" max="6395" width="20.5703125" style="282" customWidth="1"/>
    <col min="6396" max="6396" width="36.7109375" style="282" customWidth="1"/>
    <col min="6397" max="6397" width="9.28515625" style="282"/>
    <col min="6398" max="6398" width="12.42578125" style="282" customWidth="1"/>
    <col min="6399" max="6399" width="9.28515625" style="282" customWidth="1"/>
    <col min="6400" max="6400" width="8.7109375" style="282" customWidth="1"/>
    <col min="6401" max="6401" width="11.28515625" style="282" customWidth="1"/>
    <col min="6402" max="6402" width="11.7109375" style="282" customWidth="1"/>
    <col min="6403" max="6403" width="10.42578125" style="282" customWidth="1"/>
    <col min="6404" max="6404" width="10.28515625" style="282" customWidth="1"/>
    <col min="6405" max="6405" width="12.28515625" style="282" customWidth="1"/>
    <col min="6406" max="6406" width="10.28515625" style="282" customWidth="1"/>
    <col min="6407" max="6650" width="9.28515625" style="282"/>
    <col min="6651" max="6651" width="20.5703125" style="282" customWidth="1"/>
    <col min="6652" max="6652" width="36.7109375" style="282" customWidth="1"/>
    <col min="6653" max="6653" width="9.28515625" style="282"/>
    <col min="6654" max="6654" width="12.42578125" style="282" customWidth="1"/>
    <col min="6655" max="6655" width="9.28515625" style="282" customWidth="1"/>
    <col min="6656" max="6656" width="8.7109375" style="282" customWidth="1"/>
    <col min="6657" max="6657" width="11.28515625" style="282" customWidth="1"/>
    <col min="6658" max="6658" width="11.7109375" style="282" customWidth="1"/>
    <col min="6659" max="6659" width="10.42578125" style="282" customWidth="1"/>
    <col min="6660" max="6660" width="10.28515625" style="282" customWidth="1"/>
    <col min="6661" max="6661" width="12.28515625" style="282" customWidth="1"/>
    <col min="6662" max="6662" width="10.28515625" style="282" customWidth="1"/>
    <col min="6663" max="6906" width="9.28515625" style="282"/>
    <col min="6907" max="6907" width="20.5703125" style="282" customWidth="1"/>
    <col min="6908" max="6908" width="36.7109375" style="282" customWidth="1"/>
    <col min="6909" max="6909" width="9.28515625" style="282"/>
    <col min="6910" max="6910" width="12.42578125" style="282" customWidth="1"/>
    <col min="6911" max="6911" width="9.28515625" style="282" customWidth="1"/>
    <col min="6912" max="6912" width="8.7109375" style="282" customWidth="1"/>
    <col min="6913" max="6913" width="11.28515625" style="282" customWidth="1"/>
    <col min="6914" max="6914" width="11.7109375" style="282" customWidth="1"/>
    <col min="6915" max="6915" width="10.42578125" style="282" customWidth="1"/>
    <col min="6916" max="6916" width="10.28515625" style="282" customWidth="1"/>
    <col min="6917" max="6917" width="12.28515625" style="282" customWidth="1"/>
    <col min="6918" max="6918" width="10.28515625" style="282" customWidth="1"/>
    <col min="6919" max="7162" width="9.28515625" style="282"/>
    <col min="7163" max="7163" width="20.5703125" style="282" customWidth="1"/>
    <col min="7164" max="7164" width="36.7109375" style="282" customWidth="1"/>
    <col min="7165" max="7165" width="9.28515625" style="282"/>
    <col min="7166" max="7166" width="12.42578125" style="282" customWidth="1"/>
    <col min="7167" max="7167" width="9.28515625" style="282" customWidth="1"/>
    <col min="7168" max="7168" width="8.7109375" style="282" customWidth="1"/>
    <col min="7169" max="7169" width="11.28515625" style="282" customWidth="1"/>
    <col min="7170" max="7170" width="11.7109375" style="282" customWidth="1"/>
    <col min="7171" max="7171" width="10.42578125" style="282" customWidth="1"/>
    <col min="7172" max="7172" width="10.28515625" style="282" customWidth="1"/>
    <col min="7173" max="7173" width="12.28515625" style="282" customWidth="1"/>
    <col min="7174" max="7174" width="10.28515625" style="282" customWidth="1"/>
    <col min="7175" max="7418" width="9.28515625" style="282"/>
    <col min="7419" max="7419" width="20.5703125" style="282" customWidth="1"/>
    <col min="7420" max="7420" width="36.7109375" style="282" customWidth="1"/>
    <col min="7421" max="7421" width="9.28515625" style="282"/>
    <col min="7422" max="7422" width="12.42578125" style="282" customWidth="1"/>
    <col min="7423" max="7423" width="9.28515625" style="282" customWidth="1"/>
    <col min="7424" max="7424" width="8.7109375" style="282" customWidth="1"/>
    <col min="7425" max="7425" width="11.28515625" style="282" customWidth="1"/>
    <col min="7426" max="7426" width="11.7109375" style="282" customWidth="1"/>
    <col min="7427" max="7427" width="10.42578125" style="282" customWidth="1"/>
    <col min="7428" max="7428" width="10.28515625" style="282" customWidth="1"/>
    <col min="7429" max="7429" width="12.28515625" style="282" customWidth="1"/>
    <col min="7430" max="7430" width="10.28515625" style="282" customWidth="1"/>
    <col min="7431" max="7674" width="9.28515625" style="282"/>
    <col min="7675" max="7675" width="20.5703125" style="282" customWidth="1"/>
    <col min="7676" max="7676" width="36.7109375" style="282" customWidth="1"/>
    <col min="7677" max="7677" width="9.28515625" style="282"/>
    <col min="7678" max="7678" width="12.42578125" style="282" customWidth="1"/>
    <col min="7679" max="7679" width="9.28515625" style="282" customWidth="1"/>
    <col min="7680" max="7680" width="8.7109375" style="282" customWidth="1"/>
    <col min="7681" max="7681" width="11.28515625" style="282" customWidth="1"/>
    <col min="7682" max="7682" width="11.7109375" style="282" customWidth="1"/>
    <col min="7683" max="7683" width="10.42578125" style="282" customWidth="1"/>
    <col min="7684" max="7684" width="10.28515625" style="282" customWidth="1"/>
    <col min="7685" max="7685" width="12.28515625" style="282" customWidth="1"/>
    <col min="7686" max="7686" width="10.28515625" style="282" customWidth="1"/>
    <col min="7687" max="7930" width="9.28515625" style="282"/>
    <col min="7931" max="7931" width="20.5703125" style="282" customWidth="1"/>
    <col min="7932" max="7932" width="36.7109375" style="282" customWidth="1"/>
    <col min="7933" max="7933" width="9.28515625" style="282"/>
    <col min="7934" max="7934" width="12.42578125" style="282" customWidth="1"/>
    <col min="7935" max="7935" width="9.28515625" style="282" customWidth="1"/>
    <col min="7936" max="7936" width="8.7109375" style="282" customWidth="1"/>
    <col min="7937" max="7937" width="11.28515625" style="282" customWidth="1"/>
    <col min="7938" max="7938" width="11.7109375" style="282" customWidth="1"/>
    <col min="7939" max="7939" width="10.42578125" style="282" customWidth="1"/>
    <col min="7940" max="7940" width="10.28515625" style="282" customWidth="1"/>
    <col min="7941" max="7941" width="12.28515625" style="282" customWidth="1"/>
    <col min="7942" max="7942" width="10.28515625" style="282" customWidth="1"/>
    <col min="7943" max="8186" width="9.28515625" style="282"/>
    <col min="8187" max="8187" width="20.5703125" style="282" customWidth="1"/>
    <col min="8188" max="8188" width="36.7109375" style="282" customWidth="1"/>
    <col min="8189" max="8189" width="9.28515625" style="282"/>
    <col min="8190" max="8190" width="12.42578125" style="282" customWidth="1"/>
    <col min="8191" max="8191" width="9.28515625" style="282" customWidth="1"/>
    <col min="8192" max="8192" width="8.7109375" style="282" customWidth="1"/>
    <col min="8193" max="8193" width="11.28515625" style="282" customWidth="1"/>
    <col min="8194" max="8194" width="11.7109375" style="282" customWidth="1"/>
    <col min="8195" max="8195" width="10.42578125" style="282" customWidth="1"/>
    <col min="8196" max="8196" width="10.28515625" style="282" customWidth="1"/>
    <col min="8197" max="8197" width="12.28515625" style="282" customWidth="1"/>
    <col min="8198" max="8198" width="10.28515625" style="282" customWidth="1"/>
    <col min="8199" max="8442" width="9.28515625" style="282"/>
    <col min="8443" max="8443" width="20.5703125" style="282" customWidth="1"/>
    <col min="8444" max="8444" width="36.7109375" style="282" customWidth="1"/>
    <col min="8445" max="8445" width="9.28515625" style="282"/>
    <col min="8446" max="8446" width="12.42578125" style="282" customWidth="1"/>
    <col min="8447" max="8447" width="9.28515625" style="282" customWidth="1"/>
    <col min="8448" max="8448" width="8.7109375" style="282" customWidth="1"/>
    <col min="8449" max="8449" width="11.28515625" style="282" customWidth="1"/>
    <col min="8450" max="8450" width="11.7109375" style="282" customWidth="1"/>
    <col min="8451" max="8451" width="10.42578125" style="282" customWidth="1"/>
    <col min="8452" max="8452" width="10.28515625" style="282" customWidth="1"/>
    <col min="8453" max="8453" width="12.28515625" style="282" customWidth="1"/>
    <col min="8454" max="8454" width="10.28515625" style="282" customWidth="1"/>
    <col min="8455" max="8698" width="9.28515625" style="282"/>
    <col min="8699" max="8699" width="20.5703125" style="282" customWidth="1"/>
    <col min="8700" max="8700" width="36.7109375" style="282" customWidth="1"/>
    <col min="8701" max="8701" width="9.28515625" style="282"/>
    <col min="8702" max="8702" width="12.42578125" style="282" customWidth="1"/>
    <col min="8703" max="8703" width="9.28515625" style="282" customWidth="1"/>
    <col min="8704" max="8704" width="8.7109375" style="282" customWidth="1"/>
    <col min="8705" max="8705" width="11.28515625" style="282" customWidth="1"/>
    <col min="8706" max="8706" width="11.7109375" style="282" customWidth="1"/>
    <col min="8707" max="8707" width="10.42578125" style="282" customWidth="1"/>
    <col min="8708" max="8708" width="10.28515625" style="282" customWidth="1"/>
    <col min="8709" max="8709" width="12.28515625" style="282" customWidth="1"/>
    <col min="8710" max="8710" width="10.28515625" style="282" customWidth="1"/>
    <col min="8711" max="8954" width="9.28515625" style="282"/>
    <col min="8955" max="8955" width="20.5703125" style="282" customWidth="1"/>
    <col min="8956" max="8956" width="36.7109375" style="282" customWidth="1"/>
    <col min="8957" max="8957" width="9.28515625" style="282"/>
    <col min="8958" max="8958" width="12.42578125" style="282" customWidth="1"/>
    <col min="8959" max="8959" width="9.28515625" style="282" customWidth="1"/>
    <col min="8960" max="8960" width="8.7109375" style="282" customWidth="1"/>
    <col min="8961" max="8961" width="11.28515625" style="282" customWidth="1"/>
    <col min="8962" max="8962" width="11.7109375" style="282" customWidth="1"/>
    <col min="8963" max="8963" width="10.42578125" style="282" customWidth="1"/>
    <col min="8964" max="8964" width="10.28515625" style="282" customWidth="1"/>
    <col min="8965" max="8965" width="12.28515625" style="282" customWidth="1"/>
    <col min="8966" max="8966" width="10.28515625" style="282" customWidth="1"/>
    <col min="8967" max="9210" width="9.28515625" style="282"/>
    <col min="9211" max="9211" width="20.5703125" style="282" customWidth="1"/>
    <col min="9212" max="9212" width="36.7109375" style="282" customWidth="1"/>
    <col min="9213" max="9213" width="9.28515625" style="282"/>
    <col min="9214" max="9214" width="12.42578125" style="282" customWidth="1"/>
    <col min="9215" max="9215" width="9.28515625" style="282" customWidth="1"/>
    <col min="9216" max="9216" width="8.7109375" style="282" customWidth="1"/>
    <col min="9217" max="9217" width="11.28515625" style="282" customWidth="1"/>
    <col min="9218" max="9218" width="11.7109375" style="282" customWidth="1"/>
    <col min="9219" max="9219" width="10.42578125" style="282" customWidth="1"/>
    <col min="9220" max="9220" width="10.28515625" style="282" customWidth="1"/>
    <col min="9221" max="9221" width="12.28515625" style="282" customWidth="1"/>
    <col min="9222" max="9222" width="10.28515625" style="282" customWidth="1"/>
    <col min="9223" max="9466" width="9.28515625" style="282"/>
    <col min="9467" max="9467" width="20.5703125" style="282" customWidth="1"/>
    <col min="9468" max="9468" width="36.7109375" style="282" customWidth="1"/>
    <col min="9469" max="9469" width="9.28515625" style="282"/>
    <col min="9470" max="9470" width="12.42578125" style="282" customWidth="1"/>
    <col min="9471" max="9471" width="9.28515625" style="282" customWidth="1"/>
    <col min="9472" max="9472" width="8.7109375" style="282" customWidth="1"/>
    <col min="9473" max="9473" width="11.28515625" style="282" customWidth="1"/>
    <col min="9474" max="9474" width="11.7109375" style="282" customWidth="1"/>
    <col min="9475" max="9475" width="10.42578125" style="282" customWidth="1"/>
    <col min="9476" max="9476" width="10.28515625" style="282" customWidth="1"/>
    <col min="9477" max="9477" width="12.28515625" style="282" customWidth="1"/>
    <col min="9478" max="9478" width="10.28515625" style="282" customWidth="1"/>
    <col min="9479" max="9722" width="9.28515625" style="282"/>
    <col min="9723" max="9723" width="20.5703125" style="282" customWidth="1"/>
    <col min="9724" max="9724" width="36.7109375" style="282" customWidth="1"/>
    <col min="9725" max="9725" width="9.28515625" style="282"/>
    <col min="9726" max="9726" width="12.42578125" style="282" customWidth="1"/>
    <col min="9727" max="9727" width="9.28515625" style="282" customWidth="1"/>
    <col min="9728" max="9728" width="8.7109375" style="282" customWidth="1"/>
    <col min="9729" max="9729" width="11.28515625" style="282" customWidth="1"/>
    <col min="9730" max="9730" width="11.7109375" style="282" customWidth="1"/>
    <col min="9731" max="9731" width="10.42578125" style="282" customWidth="1"/>
    <col min="9732" max="9732" width="10.28515625" style="282" customWidth="1"/>
    <col min="9733" max="9733" width="12.28515625" style="282" customWidth="1"/>
    <col min="9734" max="9734" width="10.28515625" style="282" customWidth="1"/>
    <col min="9735" max="9978" width="9.28515625" style="282"/>
    <col min="9979" max="9979" width="20.5703125" style="282" customWidth="1"/>
    <col min="9980" max="9980" width="36.7109375" style="282" customWidth="1"/>
    <col min="9981" max="9981" width="9.28515625" style="282"/>
    <col min="9982" max="9982" width="12.42578125" style="282" customWidth="1"/>
    <col min="9983" max="9983" width="9.28515625" style="282" customWidth="1"/>
    <col min="9984" max="9984" width="8.7109375" style="282" customWidth="1"/>
    <col min="9985" max="9985" width="11.28515625" style="282" customWidth="1"/>
    <col min="9986" max="9986" width="11.7109375" style="282" customWidth="1"/>
    <col min="9987" max="9987" width="10.42578125" style="282" customWidth="1"/>
    <col min="9988" max="9988" width="10.28515625" style="282" customWidth="1"/>
    <col min="9989" max="9989" width="12.28515625" style="282" customWidth="1"/>
    <col min="9990" max="9990" width="10.28515625" style="282" customWidth="1"/>
    <col min="9991" max="10234" width="9.28515625" style="282"/>
    <col min="10235" max="10235" width="20.5703125" style="282" customWidth="1"/>
    <col min="10236" max="10236" width="36.7109375" style="282" customWidth="1"/>
    <col min="10237" max="10237" width="9.28515625" style="282"/>
    <col min="10238" max="10238" width="12.42578125" style="282" customWidth="1"/>
    <col min="10239" max="10239" width="9.28515625" style="282" customWidth="1"/>
    <col min="10240" max="10240" width="8.7109375" style="282" customWidth="1"/>
    <col min="10241" max="10241" width="11.28515625" style="282" customWidth="1"/>
    <col min="10242" max="10242" width="11.7109375" style="282" customWidth="1"/>
    <col min="10243" max="10243" width="10.42578125" style="282" customWidth="1"/>
    <col min="10244" max="10244" width="10.28515625" style="282" customWidth="1"/>
    <col min="10245" max="10245" width="12.28515625" style="282" customWidth="1"/>
    <col min="10246" max="10246" width="10.28515625" style="282" customWidth="1"/>
    <col min="10247" max="10490" width="9.28515625" style="282"/>
    <col min="10491" max="10491" width="20.5703125" style="282" customWidth="1"/>
    <col min="10492" max="10492" width="36.7109375" style="282" customWidth="1"/>
    <col min="10493" max="10493" width="9.28515625" style="282"/>
    <col min="10494" max="10494" width="12.42578125" style="282" customWidth="1"/>
    <col min="10495" max="10495" width="9.28515625" style="282" customWidth="1"/>
    <col min="10496" max="10496" width="8.7109375" style="282" customWidth="1"/>
    <col min="10497" max="10497" width="11.28515625" style="282" customWidth="1"/>
    <col min="10498" max="10498" width="11.7109375" style="282" customWidth="1"/>
    <col min="10499" max="10499" width="10.42578125" style="282" customWidth="1"/>
    <col min="10500" max="10500" width="10.28515625" style="282" customWidth="1"/>
    <col min="10501" max="10501" width="12.28515625" style="282" customWidth="1"/>
    <col min="10502" max="10502" width="10.28515625" style="282" customWidth="1"/>
    <col min="10503" max="10746" width="9.28515625" style="282"/>
    <col min="10747" max="10747" width="20.5703125" style="282" customWidth="1"/>
    <col min="10748" max="10748" width="36.7109375" style="282" customWidth="1"/>
    <col min="10749" max="10749" width="9.28515625" style="282"/>
    <col min="10750" max="10750" width="12.42578125" style="282" customWidth="1"/>
    <col min="10751" max="10751" width="9.28515625" style="282" customWidth="1"/>
    <col min="10752" max="10752" width="8.7109375" style="282" customWidth="1"/>
    <col min="10753" max="10753" width="11.28515625" style="282" customWidth="1"/>
    <col min="10754" max="10754" width="11.7109375" style="282" customWidth="1"/>
    <col min="10755" max="10755" width="10.42578125" style="282" customWidth="1"/>
    <col min="10756" max="10756" width="10.28515625" style="282" customWidth="1"/>
    <col min="10757" max="10757" width="12.28515625" style="282" customWidth="1"/>
    <col min="10758" max="10758" width="10.28515625" style="282" customWidth="1"/>
    <col min="10759" max="11002" width="9.28515625" style="282"/>
    <col min="11003" max="11003" width="20.5703125" style="282" customWidth="1"/>
    <col min="11004" max="11004" width="36.7109375" style="282" customWidth="1"/>
    <col min="11005" max="11005" width="9.28515625" style="282"/>
    <col min="11006" max="11006" width="12.42578125" style="282" customWidth="1"/>
    <col min="11007" max="11007" width="9.28515625" style="282" customWidth="1"/>
    <col min="11008" max="11008" width="8.7109375" style="282" customWidth="1"/>
    <col min="11009" max="11009" width="11.28515625" style="282" customWidth="1"/>
    <col min="11010" max="11010" width="11.7109375" style="282" customWidth="1"/>
    <col min="11011" max="11011" width="10.42578125" style="282" customWidth="1"/>
    <col min="11012" max="11012" width="10.28515625" style="282" customWidth="1"/>
    <col min="11013" max="11013" width="12.28515625" style="282" customWidth="1"/>
    <col min="11014" max="11014" width="10.28515625" style="282" customWidth="1"/>
    <col min="11015" max="11258" width="9.28515625" style="282"/>
    <col min="11259" max="11259" width="20.5703125" style="282" customWidth="1"/>
    <col min="11260" max="11260" width="36.7109375" style="282" customWidth="1"/>
    <col min="11261" max="11261" width="9.28515625" style="282"/>
    <col min="11262" max="11262" width="12.42578125" style="282" customWidth="1"/>
    <col min="11263" max="11263" width="9.28515625" style="282" customWidth="1"/>
    <col min="11264" max="11264" width="8.7109375" style="282" customWidth="1"/>
    <col min="11265" max="11265" width="11.28515625" style="282" customWidth="1"/>
    <col min="11266" max="11266" width="11.7109375" style="282" customWidth="1"/>
    <col min="11267" max="11267" width="10.42578125" style="282" customWidth="1"/>
    <col min="11268" max="11268" width="10.28515625" style="282" customWidth="1"/>
    <col min="11269" max="11269" width="12.28515625" style="282" customWidth="1"/>
    <col min="11270" max="11270" width="10.28515625" style="282" customWidth="1"/>
    <col min="11271" max="11514" width="9.28515625" style="282"/>
    <col min="11515" max="11515" width="20.5703125" style="282" customWidth="1"/>
    <col min="11516" max="11516" width="36.7109375" style="282" customWidth="1"/>
    <col min="11517" max="11517" width="9.28515625" style="282"/>
    <col min="11518" max="11518" width="12.42578125" style="282" customWidth="1"/>
    <col min="11519" max="11519" width="9.28515625" style="282" customWidth="1"/>
    <col min="11520" max="11520" width="8.7109375" style="282" customWidth="1"/>
    <col min="11521" max="11521" width="11.28515625" style="282" customWidth="1"/>
    <col min="11522" max="11522" width="11.7109375" style="282" customWidth="1"/>
    <col min="11523" max="11523" width="10.42578125" style="282" customWidth="1"/>
    <col min="11524" max="11524" width="10.28515625" style="282" customWidth="1"/>
    <col min="11525" max="11525" width="12.28515625" style="282" customWidth="1"/>
    <col min="11526" max="11526" width="10.28515625" style="282" customWidth="1"/>
    <col min="11527" max="11770" width="9.28515625" style="282"/>
    <col min="11771" max="11771" width="20.5703125" style="282" customWidth="1"/>
    <col min="11772" max="11772" width="36.7109375" style="282" customWidth="1"/>
    <col min="11773" max="11773" width="9.28515625" style="282"/>
    <col min="11774" max="11774" width="12.42578125" style="282" customWidth="1"/>
    <col min="11775" max="11775" width="9.28515625" style="282" customWidth="1"/>
    <col min="11776" max="11776" width="8.7109375" style="282" customWidth="1"/>
    <col min="11777" max="11777" width="11.28515625" style="282" customWidth="1"/>
    <col min="11778" max="11778" width="11.7109375" style="282" customWidth="1"/>
    <col min="11779" max="11779" width="10.42578125" style="282" customWidth="1"/>
    <col min="11780" max="11780" width="10.28515625" style="282" customWidth="1"/>
    <col min="11781" max="11781" width="12.28515625" style="282" customWidth="1"/>
    <col min="11782" max="11782" width="10.28515625" style="282" customWidth="1"/>
    <col min="11783" max="12026" width="9.28515625" style="282"/>
    <col min="12027" max="12027" width="20.5703125" style="282" customWidth="1"/>
    <col min="12028" max="12028" width="36.7109375" style="282" customWidth="1"/>
    <col min="12029" max="12029" width="9.28515625" style="282"/>
    <col min="12030" max="12030" width="12.42578125" style="282" customWidth="1"/>
    <col min="12031" max="12031" width="9.28515625" style="282" customWidth="1"/>
    <col min="12032" max="12032" width="8.7109375" style="282" customWidth="1"/>
    <col min="12033" max="12033" width="11.28515625" style="282" customWidth="1"/>
    <col min="12034" max="12034" width="11.7109375" style="282" customWidth="1"/>
    <col min="12035" max="12035" width="10.42578125" style="282" customWidth="1"/>
    <col min="12036" max="12036" width="10.28515625" style="282" customWidth="1"/>
    <col min="12037" max="12037" width="12.28515625" style="282" customWidth="1"/>
    <col min="12038" max="12038" width="10.28515625" style="282" customWidth="1"/>
    <col min="12039" max="12282" width="9.28515625" style="282"/>
    <col min="12283" max="12283" width="20.5703125" style="282" customWidth="1"/>
    <col min="12284" max="12284" width="36.7109375" style="282" customWidth="1"/>
    <col min="12285" max="12285" width="9.28515625" style="282"/>
    <col min="12286" max="12286" width="12.42578125" style="282" customWidth="1"/>
    <col min="12287" max="12287" width="9.28515625" style="282" customWidth="1"/>
    <col min="12288" max="12288" width="8.7109375" style="282" customWidth="1"/>
    <col min="12289" max="12289" width="11.28515625" style="282" customWidth="1"/>
    <col min="12290" max="12290" width="11.7109375" style="282" customWidth="1"/>
    <col min="12291" max="12291" width="10.42578125" style="282" customWidth="1"/>
    <col min="12292" max="12292" width="10.28515625" style="282" customWidth="1"/>
    <col min="12293" max="12293" width="12.28515625" style="282" customWidth="1"/>
    <col min="12294" max="12294" width="10.28515625" style="282" customWidth="1"/>
    <col min="12295" max="12538" width="9.28515625" style="282"/>
    <col min="12539" max="12539" width="20.5703125" style="282" customWidth="1"/>
    <col min="12540" max="12540" width="36.7109375" style="282" customWidth="1"/>
    <col min="12541" max="12541" width="9.28515625" style="282"/>
    <col min="12542" max="12542" width="12.42578125" style="282" customWidth="1"/>
    <col min="12543" max="12543" width="9.28515625" style="282" customWidth="1"/>
    <col min="12544" max="12544" width="8.7109375" style="282" customWidth="1"/>
    <col min="12545" max="12545" width="11.28515625" style="282" customWidth="1"/>
    <col min="12546" max="12546" width="11.7109375" style="282" customWidth="1"/>
    <col min="12547" max="12547" width="10.42578125" style="282" customWidth="1"/>
    <col min="12548" max="12548" width="10.28515625" style="282" customWidth="1"/>
    <col min="12549" max="12549" width="12.28515625" style="282" customWidth="1"/>
    <col min="12550" max="12550" width="10.28515625" style="282" customWidth="1"/>
    <col min="12551" max="12794" width="9.28515625" style="282"/>
    <col min="12795" max="12795" width="20.5703125" style="282" customWidth="1"/>
    <col min="12796" max="12796" width="36.7109375" style="282" customWidth="1"/>
    <col min="12797" max="12797" width="9.28515625" style="282"/>
    <col min="12798" max="12798" width="12.42578125" style="282" customWidth="1"/>
    <col min="12799" max="12799" width="9.28515625" style="282" customWidth="1"/>
    <col min="12800" max="12800" width="8.7109375" style="282" customWidth="1"/>
    <col min="12801" max="12801" width="11.28515625" style="282" customWidth="1"/>
    <col min="12802" max="12802" width="11.7109375" style="282" customWidth="1"/>
    <col min="12803" max="12803" width="10.42578125" style="282" customWidth="1"/>
    <col min="12804" max="12804" width="10.28515625" style="282" customWidth="1"/>
    <col min="12805" max="12805" width="12.28515625" style="282" customWidth="1"/>
    <col min="12806" max="12806" width="10.28515625" style="282" customWidth="1"/>
    <col min="12807" max="13050" width="9.28515625" style="282"/>
    <col min="13051" max="13051" width="20.5703125" style="282" customWidth="1"/>
    <col min="13052" max="13052" width="36.7109375" style="282" customWidth="1"/>
    <col min="13053" max="13053" width="9.28515625" style="282"/>
    <col min="13054" max="13054" width="12.42578125" style="282" customWidth="1"/>
    <col min="13055" max="13055" width="9.28515625" style="282" customWidth="1"/>
    <col min="13056" max="13056" width="8.7109375" style="282" customWidth="1"/>
    <col min="13057" max="13057" width="11.28515625" style="282" customWidth="1"/>
    <col min="13058" max="13058" width="11.7109375" style="282" customWidth="1"/>
    <col min="13059" max="13059" width="10.42578125" style="282" customWidth="1"/>
    <col min="13060" max="13060" width="10.28515625" style="282" customWidth="1"/>
    <col min="13061" max="13061" width="12.28515625" style="282" customWidth="1"/>
    <col min="13062" max="13062" width="10.28515625" style="282" customWidth="1"/>
    <col min="13063" max="13306" width="9.28515625" style="282"/>
    <col min="13307" max="13307" width="20.5703125" style="282" customWidth="1"/>
    <col min="13308" max="13308" width="36.7109375" style="282" customWidth="1"/>
    <col min="13309" max="13309" width="9.28515625" style="282"/>
    <col min="13310" max="13310" width="12.42578125" style="282" customWidth="1"/>
    <col min="13311" max="13311" width="9.28515625" style="282" customWidth="1"/>
    <col min="13312" max="13312" width="8.7109375" style="282" customWidth="1"/>
    <col min="13313" max="13313" width="11.28515625" style="282" customWidth="1"/>
    <col min="13314" max="13314" width="11.7109375" style="282" customWidth="1"/>
    <col min="13315" max="13315" width="10.42578125" style="282" customWidth="1"/>
    <col min="13316" max="13316" width="10.28515625" style="282" customWidth="1"/>
    <col min="13317" max="13317" width="12.28515625" style="282" customWidth="1"/>
    <col min="13318" max="13318" width="10.28515625" style="282" customWidth="1"/>
    <col min="13319" max="13562" width="9.28515625" style="282"/>
    <col min="13563" max="13563" width="20.5703125" style="282" customWidth="1"/>
    <col min="13564" max="13564" width="36.7109375" style="282" customWidth="1"/>
    <col min="13565" max="13565" width="9.28515625" style="282"/>
    <col min="13566" max="13566" width="12.42578125" style="282" customWidth="1"/>
    <col min="13567" max="13567" width="9.28515625" style="282" customWidth="1"/>
    <col min="13568" max="13568" width="8.7109375" style="282" customWidth="1"/>
    <col min="13569" max="13569" width="11.28515625" style="282" customWidth="1"/>
    <col min="13570" max="13570" width="11.7109375" style="282" customWidth="1"/>
    <col min="13571" max="13571" width="10.42578125" style="282" customWidth="1"/>
    <col min="13572" max="13572" width="10.28515625" style="282" customWidth="1"/>
    <col min="13573" max="13573" width="12.28515625" style="282" customWidth="1"/>
    <col min="13574" max="13574" width="10.28515625" style="282" customWidth="1"/>
    <col min="13575" max="13818" width="9.28515625" style="282"/>
    <col min="13819" max="13819" width="20.5703125" style="282" customWidth="1"/>
    <col min="13820" max="13820" width="36.7109375" style="282" customWidth="1"/>
    <col min="13821" max="13821" width="9.28515625" style="282"/>
    <col min="13822" max="13822" width="12.42578125" style="282" customWidth="1"/>
    <col min="13823" max="13823" width="9.28515625" style="282" customWidth="1"/>
    <col min="13824" max="13824" width="8.7109375" style="282" customWidth="1"/>
    <col min="13825" max="13825" width="11.28515625" style="282" customWidth="1"/>
    <col min="13826" max="13826" width="11.7109375" style="282" customWidth="1"/>
    <col min="13827" max="13827" width="10.42578125" style="282" customWidth="1"/>
    <col min="13828" max="13828" width="10.28515625" style="282" customWidth="1"/>
    <col min="13829" max="13829" width="12.28515625" style="282" customWidth="1"/>
    <col min="13830" max="13830" width="10.28515625" style="282" customWidth="1"/>
    <col min="13831" max="14074" width="9.28515625" style="282"/>
    <col min="14075" max="14075" width="20.5703125" style="282" customWidth="1"/>
    <col min="14076" max="14076" width="36.7109375" style="282" customWidth="1"/>
    <col min="14077" max="14077" width="9.28515625" style="282"/>
    <col min="14078" max="14078" width="12.42578125" style="282" customWidth="1"/>
    <col min="14079" max="14079" width="9.28515625" style="282" customWidth="1"/>
    <col min="14080" max="14080" width="8.7109375" style="282" customWidth="1"/>
    <col min="14081" max="14081" width="11.28515625" style="282" customWidth="1"/>
    <col min="14082" max="14082" width="11.7109375" style="282" customWidth="1"/>
    <col min="14083" max="14083" width="10.42578125" style="282" customWidth="1"/>
    <col min="14084" max="14084" width="10.28515625" style="282" customWidth="1"/>
    <col min="14085" max="14085" width="12.28515625" style="282" customWidth="1"/>
    <col min="14086" max="14086" width="10.28515625" style="282" customWidth="1"/>
    <col min="14087" max="14330" width="9.28515625" style="282"/>
    <col min="14331" max="14331" width="20.5703125" style="282" customWidth="1"/>
    <col min="14332" max="14332" width="36.7109375" style="282" customWidth="1"/>
    <col min="14333" max="14333" width="9.28515625" style="282"/>
    <col min="14334" max="14334" width="12.42578125" style="282" customWidth="1"/>
    <col min="14335" max="14335" width="9.28515625" style="282" customWidth="1"/>
    <col min="14336" max="14336" width="8.7109375" style="282" customWidth="1"/>
    <col min="14337" max="14337" width="11.28515625" style="282" customWidth="1"/>
    <col min="14338" max="14338" width="11.7109375" style="282" customWidth="1"/>
    <col min="14339" max="14339" width="10.42578125" style="282" customWidth="1"/>
    <col min="14340" max="14340" width="10.28515625" style="282" customWidth="1"/>
    <col min="14341" max="14341" width="12.28515625" style="282" customWidth="1"/>
    <col min="14342" max="14342" width="10.28515625" style="282" customWidth="1"/>
    <col min="14343" max="14586" width="9.28515625" style="282"/>
    <col min="14587" max="14587" width="20.5703125" style="282" customWidth="1"/>
    <col min="14588" max="14588" width="36.7109375" style="282" customWidth="1"/>
    <col min="14589" max="14589" width="9.28515625" style="282"/>
    <col min="14590" max="14590" width="12.42578125" style="282" customWidth="1"/>
    <col min="14591" max="14591" width="9.28515625" style="282" customWidth="1"/>
    <col min="14592" max="14592" width="8.7109375" style="282" customWidth="1"/>
    <col min="14593" max="14593" width="11.28515625" style="282" customWidth="1"/>
    <col min="14594" max="14594" width="11.7109375" style="282" customWidth="1"/>
    <col min="14595" max="14595" width="10.42578125" style="282" customWidth="1"/>
    <col min="14596" max="14596" width="10.28515625" style="282" customWidth="1"/>
    <col min="14597" max="14597" width="12.28515625" style="282" customWidth="1"/>
    <col min="14598" max="14598" width="10.28515625" style="282" customWidth="1"/>
    <col min="14599" max="14842" width="9.28515625" style="282"/>
    <col min="14843" max="14843" width="20.5703125" style="282" customWidth="1"/>
    <col min="14844" max="14844" width="36.7109375" style="282" customWidth="1"/>
    <col min="14845" max="14845" width="9.28515625" style="282"/>
    <col min="14846" max="14846" width="12.42578125" style="282" customWidth="1"/>
    <col min="14847" max="14847" width="9.28515625" style="282" customWidth="1"/>
    <col min="14848" max="14848" width="8.7109375" style="282" customWidth="1"/>
    <col min="14849" max="14849" width="11.28515625" style="282" customWidth="1"/>
    <col min="14850" max="14850" width="11.7109375" style="282" customWidth="1"/>
    <col min="14851" max="14851" width="10.42578125" style="282" customWidth="1"/>
    <col min="14852" max="14852" width="10.28515625" style="282" customWidth="1"/>
    <col min="14853" max="14853" width="12.28515625" style="282" customWidth="1"/>
    <col min="14854" max="14854" width="10.28515625" style="282" customWidth="1"/>
    <col min="14855" max="15098" width="9.28515625" style="282"/>
    <col min="15099" max="15099" width="20.5703125" style="282" customWidth="1"/>
    <col min="15100" max="15100" width="36.7109375" style="282" customWidth="1"/>
    <col min="15101" max="15101" width="9.28515625" style="282"/>
    <col min="15102" max="15102" width="12.42578125" style="282" customWidth="1"/>
    <col min="15103" max="15103" width="9.28515625" style="282" customWidth="1"/>
    <col min="15104" max="15104" width="8.7109375" style="282" customWidth="1"/>
    <col min="15105" max="15105" width="11.28515625" style="282" customWidth="1"/>
    <col min="15106" max="15106" width="11.7109375" style="282" customWidth="1"/>
    <col min="15107" max="15107" width="10.42578125" style="282" customWidth="1"/>
    <col min="15108" max="15108" width="10.28515625" style="282" customWidth="1"/>
    <col min="15109" max="15109" width="12.28515625" style="282" customWidth="1"/>
    <col min="15110" max="15110" width="10.28515625" style="282" customWidth="1"/>
    <col min="15111" max="15354" width="9.28515625" style="282"/>
    <col min="15355" max="15355" width="20.5703125" style="282" customWidth="1"/>
    <col min="15356" max="15356" width="36.7109375" style="282" customWidth="1"/>
    <col min="15357" max="15357" width="9.28515625" style="282"/>
    <col min="15358" max="15358" width="12.42578125" style="282" customWidth="1"/>
    <col min="15359" max="15359" width="9.28515625" style="282" customWidth="1"/>
    <col min="15360" max="15360" width="8.7109375" style="282" customWidth="1"/>
    <col min="15361" max="15361" width="11.28515625" style="282" customWidth="1"/>
    <col min="15362" max="15362" width="11.7109375" style="282" customWidth="1"/>
    <col min="15363" max="15363" width="10.42578125" style="282" customWidth="1"/>
    <col min="15364" max="15364" width="10.28515625" style="282" customWidth="1"/>
    <col min="15365" max="15365" width="12.28515625" style="282" customWidth="1"/>
    <col min="15366" max="15366" width="10.28515625" style="282" customWidth="1"/>
    <col min="15367" max="15610" width="9.28515625" style="282"/>
    <col min="15611" max="15611" width="20.5703125" style="282" customWidth="1"/>
    <col min="15612" max="15612" width="36.7109375" style="282" customWidth="1"/>
    <col min="15613" max="15613" width="9.28515625" style="282"/>
    <col min="15614" max="15614" width="12.42578125" style="282" customWidth="1"/>
    <col min="15615" max="15615" width="9.28515625" style="282" customWidth="1"/>
    <col min="15616" max="15616" width="8.7109375" style="282" customWidth="1"/>
    <col min="15617" max="15617" width="11.28515625" style="282" customWidth="1"/>
    <col min="15618" max="15618" width="11.7109375" style="282" customWidth="1"/>
    <col min="15619" max="15619" width="10.42578125" style="282" customWidth="1"/>
    <col min="15620" max="15620" width="10.28515625" style="282" customWidth="1"/>
    <col min="15621" max="15621" width="12.28515625" style="282" customWidth="1"/>
    <col min="15622" max="15622" width="10.28515625" style="282" customWidth="1"/>
    <col min="15623" max="15866" width="9.28515625" style="282"/>
    <col min="15867" max="15867" width="20.5703125" style="282" customWidth="1"/>
    <col min="15868" max="15868" width="36.7109375" style="282" customWidth="1"/>
    <col min="15869" max="15869" width="9.28515625" style="282"/>
    <col min="15870" max="15870" width="12.42578125" style="282" customWidth="1"/>
    <col min="15871" max="15871" width="9.28515625" style="282" customWidth="1"/>
    <col min="15872" max="15872" width="8.7109375" style="282" customWidth="1"/>
    <col min="15873" max="15873" width="11.28515625" style="282" customWidth="1"/>
    <col min="15874" max="15874" width="11.7109375" style="282" customWidth="1"/>
    <col min="15875" max="15875" width="10.42578125" style="282" customWidth="1"/>
    <col min="15876" max="15876" width="10.28515625" style="282" customWidth="1"/>
    <col min="15877" max="15877" width="12.28515625" style="282" customWidth="1"/>
    <col min="15878" max="15878" width="10.28515625" style="282" customWidth="1"/>
    <col min="15879" max="16122" width="9.28515625" style="282"/>
    <col min="16123" max="16123" width="20.5703125" style="282" customWidth="1"/>
    <col min="16124" max="16124" width="36.7109375" style="282" customWidth="1"/>
    <col min="16125" max="16125" width="9.28515625" style="282"/>
    <col min="16126" max="16126" width="12.42578125" style="282" customWidth="1"/>
    <col min="16127" max="16127" width="9.28515625" style="282" customWidth="1"/>
    <col min="16128" max="16128" width="8.7109375" style="282" customWidth="1"/>
    <col min="16129" max="16129" width="11.28515625" style="282" customWidth="1"/>
    <col min="16130" max="16130" width="11.7109375" style="282" customWidth="1"/>
    <col min="16131" max="16131" width="10.42578125" style="282" customWidth="1"/>
    <col min="16132" max="16132" width="10.28515625" style="282" customWidth="1"/>
    <col min="16133" max="16133" width="12.28515625" style="282" customWidth="1"/>
    <col min="16134" max="16134" width="10.28515625" style="282" customWidth="1"/>
    <col min="16135" max="16384" width="9.28515625" style="282"/>
  </cols>
  <sheetData>
    <row r="1" spans="1:16">
      <c r="A1" s="1891" t="s">
        <v>2047</v>
      </c>
      <c r="B1" s="1891"/>
      <c r="C1" s="1891"/>
      <c r="D1" s="1891"/>
      <c r="E1" s="1891"/>
      <c r="F1" s="1891"/>
      <c r="G1" s="1891"/>
      <c r="H1" s="1891"/>
      <c r="I1" s="1891"/>
      <c r="J1" s="1891"/>
      <c r="K1" s="1891"/>
    </row>
    <row r="2" spans="1:16">
      <c r="A2" s="1891"/>
      <c r="B2" s="1891"/>
      <c r="C2" s="1891"/>
      <c r="D2" s="1891"/>
      <c r="E2" s="1891"/>
      <c r="F2" s="1891"/>
      <c r="G2" s="1891"/>
      <c r="H2" s="1891"/>
      <c r="I2" s="1891"/>
      <c r="J2" s="1891"/>
      <c r="K2" s="1891"/>
    </row>
    <row r="4" spans="1:16">
      <c r="C4" s="283"/>
      <c r="D4" s="283"/>
      <c r="J4" s="901"/>
      <c r="K4" s="901"/>
    </row>
    <row r="6" spans="1:16" ht="42">
      <c r="A6" s="538" t="s">
        <v>23</v>
      </c>
      <c r="B6" s="538" t="s">
        <v>18</v>
      </c>
      <c r="C6" s="538" t="s">
        <v>2048</v>
      </c>
      <c r="D6" s="538" t="s">
        <v>2049</v>
      </c>
      <c r="E6" s="538" t="s">
        <v>2050</v>
      </c>
      <c r="F6" s="538" t="s">
        <v>2051</v>
      </c>
      <c r="G6" s="538" t="s">
        <v>88</v>
      </c>
      <c r="H6" s="538" t="s">
        <v>2052</v>
      </c>
      <c r="I6" s="538" t="s">
        <v>2053</v>
      </c>
      <c r="J6" s="538" t="s">
        <v>6559</v>
      </c>
      <c r="K6" s="538" t="s">
        <v>6560</v>
      </c>
      <c r="L6" s="896" t="s">
        <v>6</v>
      </c>
      <c r="M6" s="799">
        <v>0</v>
      </c>
    </row>
    <row r="7" spans="1:16" ht="15">
      <c r="A7" s="1961" t="s">
        <v>7034</v>
      </c>
      <c r="B7" s="1962"/>
      <c r="C7" s="1962"/>
      <c r="D7" s="1962"/>
      <c r="E7" s="1962"/>
      <c r="F7" s="1962"/>
      <c r="G7" s="1962"/>
      <c r="H7" s="1962"/>
      <c r="I7" s="1962"/>
      <c r="J7" s="1962"/>
      <c r="K7" s="1962"/>
    </row>
    <row r="8" spans="1:16" ht="15">
      <c r="A8" s="1173" t="s">
        <v>2054</v>
      </c>
      <c r="B8" s="1174" t="s">
        <v>7037</v>
      </c>
      <c r="C8" s="1175">
        <v>25</v>
      </c>
      <c r="D8" s="1175" t="s">
        <v>80</v>
      </c>
      <c r="E8" s="1175" t="s">
        <v>76</v>
      </c>
      <c r="F8" s="1175" t="s">
        <v>2055</v>
      </c>
      <c r="G8" s="1175" t="s">
        <v>90</v>
      </c>
      <c r="H8" s="1175">
        <v>180</v>
      </c>
      <c r="I8" s="1175">
        <v>8</v>
      </c>
      <c r="J8" s="1647">
        <v>3211.8163063661391</v>
      </c>
      <c r="K8" s="980">
        <f>J8-J8*$M$6</f>
        <v>3211.8163063661391</v>
      </c>
      <c r="P8" s="1563"/>
    </row>
    <row r="9" spans="1:16" ht="15">
      <c r="A9" s="1173" t="s">
        <v>2056</v>
      </c>
      <c r="B9" s="1174" t="s">
        <v>7039</v>
      </c>
      <c r="C9" s="1175">
        <v>25</v>
      </c>
      <c r="D9" s="1175" t="s">
        <v>80</v>
      </c>
      <c r="E9" s="1175" t="s">
        <v>72</v>
      </c>
      <c r="F9" s="1175" t="s">
        <v>2057</v>
      </c>
      <c r="G9" s="1175" t="s">
        <v>90</v>
      </c>
      <c r="H9" s="1175">
        <v>180</v>
      </c>
      <c r="I9" s="1175">
        <v>8</v>
      </c>
      <c r="J9" s="1647">
        <v>3327.5778834860494</v>
      </c>
      <c r="K9" s="980">
        <f>J9-J9*$M$6</f>
        <v>3327.5778834860494</v>
      </c>
      <c r="P9" s="1563"/>
    </row>
    <row r="10" spans="1:16" ht="15">
      <c r="A10" s="1173" t="s">
        <v>2058</v>
      </c>
      <c r="B10" s="1174" t="s">
        <v>7040</v>
      </c>
      <c r="C10" s="1175">
        <v>25</v>
      </c>
      <c r="D10" s="1175" t="s">
        <v>80</v>
      </c>
      <c r="E10" s="1175" t="s">
        <v>875</v>
      </c>
      <c r="F10" s="1175" t="s">
        <v>2059</v>
      </c>
      <c r="G10" s="1175" t="s">
        <v>90</v>
      </c>
      <c r="H10" s="1175">
        <v>180</v>
      </c>
      <c r="I10" s="1175">
        <v>6</v>
      </c>
      <c r="J10" s="1647">
        <v>6026.4115147718003</v>
      </c>
      <c r="K10" s="980">
        <f t="shared" ref="K10:K16" si="0">J10-J10*$M$6</f>
        <v>6026.4115147718003</v>
      </c>
      <c r="P10" s="1563"/>
    </row>
    <row r="11" spans="1:16" ht="15">
      <c r="A11" s="1173" t="s">
        <v>2060</v>
      </c>
      <c r="B11" s="1174" t="s">
        <v>7041</v>
      </c>
      <c r="C11" s="1175">
        <v>32</v>
      </c>
      <c r="D11" s="1175" t="s">
        <v>364</v>
      </c>
      <c r="E11" s="1175" t="s">
        <v>76</v>
      </c>
      <c r="F11" s="1175" t="s">
        <v>2055</v>
      </c>
      <c r="G11" s="1175" t="s">
        <v>90</v>
      </c>
      <c r="H11" s="1175">
        <v>180</v>
      </c>
      <c r="I11" s="1175">
        <v>8</v>
      </c>
      <c r="J11" s="1647">
        <v>3420.5679529874992</v>
      </c>
      <c r="K11" s="980">
        <f t="shared" si="0"/>
        <v>3420.5679529874992</v>
      </c>
      <c r="P11" s="1563"/>
    </row>
    <row r="12" spans="1:16" ht="15">
      <c r="A12" s="1173" t="s">
        <v>2061</v>
      </c>
      <c r="B12" s="1174" t="s">
        <v>7042</v>
      </c>
      <c r="C12" s="1175">
        <v>32</v>
      </c>
      <c r="D12" s="1175" t="s">
        <v>364</v>
      </c>
      <c r="E12" s="1175" t="s">
        <v>72</v>
      </c>
      <c r="F12" s="1175" t="s">
        <v>2057</v>
      </c>
      <c r="G12" s="1175" t="s">
        <v>90</v>
      </c>
      <c r="H12" s="1175">
        <v>180</v>
      </c>
      <c r="I12" s="1175">
        <v>8</v>
      </c>
      <c r="J12" s="1647">
        <v>3536.4026892709862</v>
      </c>
      <c r="K12" s="980">
        <f t="shared" si="0"/>
        <v>3536.4026892709862</v>
      </c>
      <c r="P12" s="1563"/>
    </row>
    <row r="13" spans="1:16" ht="15">
      <c r="A13" s="1173" t="s">
        <v>2062</v>
      </c>
      <c r="B13" s="1174" t="s">
        <v>7043</v>
      </c>
      <c r="C13" s="1175">
        <v>32</v>
      </c>
      <c r="D13" s="1175" t="s">
        <v>364</v>
      </c>
      <c r="E13" s="1175" t="s">
        <v>875</v>
      </c>
      <c r="F13" s="1175" t="s">
        <v>2059</v>
      </c>
      <c r="G13" s="1175" t="s">
        <v>90</v>
      </c>
      <c r="H13" s="1175">
        <v>180</v>
      </c>
      <c r="I13" s="1175">
        <v>6</v>
      </c>
      <c r="J13" s="1647">
        <v>6480.378483869491</v>
      </c>
      <c r="K13" s="980">
        <f t="shared" si="0"/>
        <v>6480.378483869491</v>
      </c>
      <c r="P13" s="1563"/>
    </row>
    <row r="14" spans="1:16" ht="15">
      <c r="A14" s="1173" t="s">
        <v>2063</v>
      </c>
      <c r="B14" s="1174" t="s">
        <v>7036</v>
      </c>
      <c r="C14" s="1175">
        <v>25</v>
      </c>
      <c r="D14" s="1175" t="s">
        <v>80</v>
      </c>
      <c r="E14" s="1175" t="s">
        <v>76</v>
      </c>
      <c r="F14" s="1175" t="s">
        <v>2055</v>
      </c>
      <c r="G14" s="1175" t="s">
        <v>90</v>
      </c>
      <c r="H14" s="1175">
        <v>130</v>
      </c>
      <c r="I14" s="1175">
        <v>8</v>
      </c>
      <c r="J14" s="1647">
        <v>3439.323598956249</v>
      </c>
      <c r="K14" s="980">
        <f t="shared" si="0"/>
        <v>3439.323598956249</v>
      </c>
      <c r="P14" s="1563"/>
    </row>
    <row r="15" spans="1:16" ht="15">
      <c r="A15" s="1173" t="s">
        <v>2064</v>
      </c>
      <c r="B15" s="1174" t="s">
        <v>7038</v>
      </c>
      <c r="C15" s="1175">
        <v>25</v>
      </c>
      <c r="D15" s="1175" t="s">
        <v>80</v>
      </c>
      <c r="E15" s="1175" t="s">
        <v>72</v>
      </c>
      <c r="F15" s="1175" t="s">
        <v>2057</v>
      </c>
      <c r="G15" s="1175" t="s">
        <v>90</v>
      </c>
      <c r="H15" s="1175">
        <v>130</v>
      </c>
      <c r="I15" s="1175">
        <v>8</v>
      </c>
      <c r="J15" s="1647">
        <v>3561.5454752517799</v>
      </c>
      <c r="K15" s="980">
        <f t="shared" si="0"/>
        <v>3561.5454752517799</v>
      </c>
      <c r="P15" s="1563"/>
    </row>
    <row r="16" spans="1:16" s="531" customFormat="1" ht="15">
      <c r="A16" s="1174" t="s">
        <v>6625</v>
      </c>
      <c r="B16" s="1174" t="s">
        <v>7228</v>
      </c>
      <c r="C16" s="1401">
        <v>20</v>
      </c>
      <c r="D16" s="1176" t="s">
        <v>70</v>
      </c>
      <c r="E16" s="1176" t="s">
        <v>72</v>
      </c>
      <c r="F16" s="1176" t="s">
        <v>2057</v>
      </c>
      <c r="G16" s="1176" t="s">
        <v>90</v>
      </c>
      <c r="H16" s="1176">
        <v>130</v>
      </c>
      <c r="I16" s="1176" t="s">
        <v>875</v>
      </c>
      <c r="J16" s="1647">
        <v>3561.5454752517817</v>
      </c>
      <c r="K16" s="1400">
        <f t="shared" si="0"/>
        <v>3561.5454752517817</v>
      </c>
      <c r="O16" s="282"/>
      <c r="P16" s="1563"/>
    </row>
    <row r="17" spans="1:16">
      <c r="P17" s="1563"/>
    </row>
    <row r="18" spans="1:16" ht="42">
      <c r="A18" s="1177" t="s">
        <v>23</v>
      </c>
      <c r="B18" s="1177" t="s">
        <v>18</v>
      </c>
      <c r="C18" s="1177" t="s">
        <v>2048</v>
      </c>
      <c r="D18" s="1177" t="s">
        <v>2049</v>
      </c>
      <c r="E18" s="1177" t="s">
        <v>2050</v>
      </c>
      <c r="F18" s="1177" t="s">
        <v>2051</v>
      </c>
      <c r="G18" s="1177" t="s">
        <v>88</v>
      </c>
      <c r="H18" s="1177" t="s">
        <v>2052</v>
      </c>
      <c r="I18" s="1177" t="s">
        <v>2053</v>
      </c>
      <c r="J18" s="1177" t="s">
        <v>6559</v>
      </c>
      <c r="K18" s="1177" t="s">
        <v>6560</v>
      </c>
      <c r="P18" s="1563"/>
    </row>
    <row r="19" spans="1:16" ht="15">
      <c r="A19" s="1961" t="s">
        <v>7035</v>
      </c>
      <c r="B19" s="1962"/>
      <c r="C19" s="1962"/>
      <c r="D19" s="1962"/>
      <c r="E19" s="1962"/>
      <c r="F19" s="1962"/>
      <c r="G19" s="1962"/>
      <c r="H19" s="1962"/>
      <c r="I19" s="1962"/>
      <c r="J19" s="1962"/>
      <c r="K19" s="1963"/>
      <c r="L19" s="1178" t="s">
        <v>6</v>
      </c>
      <c r="M19" s="1179">
        <v>0</v>
      </c>
      <c r="P19" s="1563"/>
    </row>
    <row r="20" spans="1:16" s="531" customFormat="1" ht="15">
      <c r="A20" s="1174" t="s">
        <v>6234</v>
      </c>
      <c r="B20" s="1174" t="s">
        <v>7044</v>
      </c>
      <c r="C20" s="1176">
        <v>25</v>
      </c>
      <c r="D20" s="1176" t="s">
        <v>80</v>
      </c>
      <c r="E20" s="1176" t="s">
        <v>76</v>
      </c>
      <c r="F20" s="1176" t="s">
        <v>2055</v>
      </c>
      <c r="G20" s="1176" t="s">
        <v>90</v>
      </c>
      <c r="H20" s="1176" t="s">
        <v>204</v>
      </c>
      <c r="I20" s="1176"/>
      <c r="J20" s="1647">
        <v>4742.3897245053513</v>
      </c>
      <c r="K20" s="980">
        <f t="shared" ref="K20:K27" si="1">J20-J20*$M$58</f>
        <v>4742.3897245053513</v>
      </c>
      <c r="O20" s="282"/>
      <c r="P20" s="1563"/>
    </row>
    <row r="21" spans="1:16" s="531" customFormat="1" ht="15">
      <c r="A21" s="1174" t="s">
        <v>6235</v>
      </c>
      <c r="B21" s="1174" t="s">
        <v>7045</v>
      </c>
      <c r="C21" s="1176">
        <v>25</v>
      </c>
      <c r="D21" s="1176" t="s">
        <v>80</v>
      </c>
      <c r="E21" s="1176" t="s">
        <v>76</v>
      </c>
      <c r="F21" s="1176" t="s">
        <v>2055</v>
      </c>
      <c r="G21" s="1176" t="s">
        <v>90</v>
      </c>
      <c r="H21" s="1176">
        <v>180</v>
      </c>
      <c r="I21" s="1176"/>
      <c r="J21" s="1647">
        <v>4707.7013984117921</v>
      </c>
      <c r="K21" s="980">
        <f t="shared" si="1"/>
        <v>4707.7013984117921</v>
      </c>
      <c r="O21" s="282"/>
      <c r="P21" s="1563"/>
    </row>
    <row r="22" spans="1:16" s="531" customFormat="1" ht="15">
      <c r="A22" s="1174" t="s">
        <v>6236</v>
      </c>
      <c r="B22" s="1174" t="s">
        <v>7046</v>
      </c>
      <c r="C22" s="1176">
        <v>25</v>
      </c>
      <c r="D22" s="1176" t="s">
        <v>80</v>
      </c>
      <c r="E22" s="1176" t="s">
        <v>72</v>
      </c>
      <c r="F22" s="1176" t="s">
        <v>2057</v>
      </c>
      <c r="G22" s="1176" t="s">
        <v>90</v>
      </c>
      <c r="H22" s="1176" t="s">
        <v>204</v>
      </c>
      <c r="I22" s="1176"/>
      <c r="J22" s="1647">
        <v>5048.2674357336155</v>
      </c>
      <c r="K22" s="980">
        <f t="shared" si="1"/>
        <v>5048.2674357336155</v>
      </c>
      <c r="O22" s="282"/>
      <c r="P22" s="1563"/>
    </row>
    <row r="23" spans="1:16" s="531" customFormat="1" ht="15">
      <c r="A23" s="1174" t="s">
        <v>6237</v>
      </c>
      <c r="B23" s="1174" t="s">
        <v>7215</v>
      </c>
      <c r="C23" s="1176" t="s">
        <v>35</v>
      </c>
      <c r="D23" s="1176" t="s">
        <v>80</v>
      </c>
      <c r="E23" s="1176" t="s">
        <v>72</v>
      </c>
      <c r="F23" s="1176" t="s">
        <v>2057</v>
      </c>
      <c r="G23" s="1176" t="s">
        <v>90</v>
      </c>
      <c r="H23" s="1176">
        <v>180</v>
      </c>
      <c r="I23" s="1176"/>
      <c r="J23" s="1647">
        <v>4909.1434779330484</v>
      </c>
      <c r="K23" s="980">
        <f t="shared" si="1"/>
        <v>4909.1434779330484</v>
      </c>
      <c r="O23" s="282"/>
      <c r="P23" s="1563"/>
    </row>
    <row r="24" spans="1:16" s="531" customFormat="1" ht="15">
      <c r="A24" s="1174" t="s">
        <v>6238</v>
      </c>
      <c r="B24" s="1174" t="s">
        <v>7047</v>
      </c>
      <c r="C24" s="1176" t="s">
        <v>35</v>
      </c>
      <c r="D24" s="1176" t="s">
        <v>80</v>
      </c>
      <c r="E24" s="1176" t="s">
        <v>875</v>
      </c>
      <c r="F24" s="1176" t="s">
        <v>6242</v>
      </c>
      <c r="G24" s="1176" t="s">
        <v>90</v>
      </c>
      <c r="H24" s="1176">
        <v>180</v>
      </c>
      <c r="I24" s="1176"/>
      <c r="J24" s="1647">
        <v>9686.298882290499</v>
      </c>
      <c r="K24" s="980">
        <f t="shared" si="1"/>
        <v>9686.298882290499</v>
      </c>
      <c r="O24" s="282"/>
      <c r="P24" s="1563"/>
    </row>
    <row r="25" spans="1:16" s="531" customFormat="1" ht="15">
      <c r="A25" s="1174" t="s">
        <v>6239</v>
      </c>
      <c r="B25" s="1174" t="s">
        <v>7048</v>
      </c>
      <c r="C25" s="1176">
        <v>32</v>
      </c>
      <c r="D25" s="1176" t="s">
        <v>364</v>
      </c>
      <c r="E25" s="1176" t="s">
        <v>76</v>
      </c>
      <c r="F25" s="1176" t="s">
        <v>2055</v>
      </c>
      <c r="G25" s="1176" t="s">
        <v>90</v>
      </c>
      <c r="H25" s="1176">
        <v>180</v>
      </c>
      <c r="I25" s="1176"/>
      <c r="J25" s="1647">
        <v>4914.6065871296705</v>
      </c>
      <c r="K25" s="980">
        <f t="shared" si="1"/>
        <v>4914.6065871296705</v>
      </c>
      <c r="O25" s="282"/>
      <c r="P25" s="1563"/>
    </row>
    <row r="26" spans="1:16" s="531" customFormat="1" ht="15">
      <c r="A26" s="1174" t="s">
        <v>6240</v>
      </c>
      <c r="B26" s="1174" t="s">
        <v>7049</v>
      </c>
      <c r="C26" s="1176" t="s">
        <v>36</v>
      </c>
      <c r="D26" s="1176" t="s">
        <v>364</v>
      </c>
      <c r="E26" s="1176" t="s">
        <v>72</v>
      </c>
      <c r="F26" s="1176" t="s">
        <v>2057</v>
      </c>
      <c r="G26" s="1176" t="s">
        <v>90</v>
      </c>
      <c r="H26" s="1176" t="s">
        <v>201</v>
      </c>
      <c r="I26" s="1176"/>
      <c r="J26" s="1647">
        <v>5264.1811142476745</v>
      </c>
      <c r="K26" s="980">
        <f t="shared" si="1"/>
        <v>5264.1811142476745</v>
      </c>
      <c r="O26" s="282"/>
      <c r="P26" s="1563"/>
    </row>
    <row r="27" spans="1:16" s="531" customFormat="1" ht="15">
      <c r="A27" s="1174" t="s">
        <v>6241</v>
      </c>
      <c r="B27" s="1174" t="s">
        <v>7050</v>
      </c>
      <c r="C27" s="1176" t="s">
        <v>36</v>
      </c>
      <c r="D27" s="1176" t="s">
        <v>364</v>
      </c>
      <c r="E27" s="1176" t="s">
        <v>875</v>
      </c>
      <c r="F27" s="1176" t="s">
        <v>6243</v>
      </c>
      <c r="G27" s="1176" t="s">
        <v>90</v>
      </c>
      <c r="H27" s="1176" t="s">
        <v>201</v>
      </c>
      <c r="I27" s="1176"/>
      <c r="J27" s="1647">
        <v>10086.25326772846</v>
      </c>
      <c r="K27" s="980">
        <f t="shared" si="1"/>
        <v>10086.25326772846</v>
      </c>
      <c r="O27" s="282"/>
      <c r="P27" s="1563"/>
    </row>
    <row r="28" spans="1:16">
      <c r="P28" s="1563"/>
    </row>
    <row r="29" spans="1:16" ht="15">
      <c r="A29" s="1961" t="s">
        <v>7033</v>
      </c>
      <c r="B29" s="1962"/>
      <c r="C29" s="1962"/>
      <c r="D29" s="1962"/>
      <c r="E29" s="1962"/>
      <c r="F29" s="1962"/>
      <c r="G29" s="1962"/>
      <c r="H29" s="1962"/>
      <c r="I29" s="1962"/>
      <c r="J29" s="1962"/>
      <c r="K29" s="1963"/>
      <c r="L29" s="1178" t="s">
        <v>6</v>
      </c>
      <c r="M29" s="1179">
        <v>0</v>
      </c>
      <c r="P29" s="1563"/>
    </row>
    <row r="30" spans="1:16" ht="15">
      <c r="A30" s="1173" t="s">
        <v>6159</v>
      </c>
      <c r="B30" s="1174" t="s">
        <v>7052</v>
      </c>
      <c r="C30" s="1175" t="s">
        <v>877</v>
      </c>
      <c r="D30" s="1175" t="s">
        <v>83</v>
      </c>
      <c r="E30" s="1175" t="s">
        <v>6168</v>
      </c>
      <c r="F30" s="1175" t="s">
        <v>876</v>
      </c>
      <c r="G30" s="1175" t="s">
        <v>90</v>
      </c>
      <c r="H30" s="1175" t="s">
        <v>372</v>
      </c>
      <c r="I30" s="1175"/>
      <c r="J30" s="1647">
        <v>11017.836000000001</v>
      </c>
      <c r="K30" s="1647">
        <f>J30-J30*$M$58</f>
        <v>11017.836000000001</v>
      </c>
      <c r="L30" s="531"/>
      <c r="P30" s="1563"/>
    </row>
    <row r="31" spans="1:16" s="531" customFormat="1" ht="15">
      <c r="A31" s="1174" t="s">
        <v>6626</v>
      </c>
      <c r="B31" s="1174" t="s">
        <v>7053</v>
      </c>
      <c r="C31" s="1176" t="s">
        <v>877</v>
      </c>
      <c r="D31" s="1176" t="s">
        <v>83</v>
      </c>
      <c r="E31" s="1176" t="s">
        <v>6168</v>
      </c>
      <c r="F31" s="1176" t="s">
        <v>876</v>
      </c>
      <c r="G31" s="1176" t="s">
        <v>90</v>
      </c>
      <c r="H31" s="1176" t="s">
        <v>372</v>
      </c>
      <c r="I31" s="1176"/>
      <c r="J31" s="1647">
        <v>12119.620625698324</v>
      </c>
      <c r="K31" s="1647">
        <f>J31-J31*$M$58</f>
        <v>12119.620625698324</v>
      </c>
      <c r="O31" s="282"/>
      <c r="P31" s="1563"/>
    </row>
    <row r="32" spans="1:16" s="531" customFormat="1" ht="15">
      <c r="A32" s="1174" t="s">
        <v>6627</v>
      </c>
      <c r="B32" s="1174" t="s">
        <v>7051</v>
      </c>
      <c r="C32" s="1176" t="s">
        <v>877</v>
      </c>
      <c r="D32" s="1176" t="s">
        <v>83</v>
      </c>
      <c r="E32" s="1176" t="s">
        <v>6629</v>
      </c>
      <c r="F32" s="1176" t="s">
        <v>874</v>
      </c>
      <c r="G32" s="1176" t="s">
        <v>90</v>
      </c>
      <c r="H32" s="1176" t="s">
        <v>6628</v>
      </c>
      <c r="I32" s="1176"/>
      <c r="J32" s="1647">
        <v>6059.8154413407819</v>
      </c>
      <c r="K32" s="1647">
        <f>J32-J32*$M$58</f>
        <v>6059.8154413407819</v>
      </c>
      <c r="O32" s="282"/>
      <c r="P32" s="1563"/>
    </row>
    <row r="33" spans="1:16">
      <c r="J33" s="531"/>
      <c r="P33" s="1563"/>
    </row>
    <row r="34" spans="1:16" s="531" customFormat="1" ht="42">
      <c r="A34" s="1177" t="s">
        <v>23</v>
      </c>
      <c r="B34" s="1177" t="s">
        <v>18</v>
      </c>
      <c r="C34" s="1177" t="s">
        <v>2048</v>
      </c>
      <c r="D34" s="1177" t="s">
        <v>2049</v>
      </c>
      <c r="E34" s="1177" t="s">
        <v>2050</v>
      </c>
      <c r="F34" s="1177" t="s">
        <v>2051</v>
      </c>
      <c r="G34" s="1177" t="s">
        <v>88</v>
      </c>
      <c r="H34" s="1177" t="s">
        <v>2052</v>
      </c>
      <c r="I34" s="1177" t="s">
        <v>2053</v>
      </c>
      <c r="J34" s="1177" t="s">
        <v>6559</v>
      </c>
      <c r="K34" s="1177" t="s">
        <v>6560</v>
      </c>
      <c r="O34" s="282"/>
      <c r="P34" s="1563"/>
    </row>
    <row r="35" spans="1:16" s="531" customFormat="1" ht="15">
      <c r="A35" s="1961" t="s">
        <v>7304</v>
      </c>
      <c r="B35" s="1962"/>
      <c r="C35" s="1962"/>
      <c r="D35" s="1962"/>
      <c r="E35" s="1962"/>
      <c r="F35" s="1962"/>
      <c r="G35" s="1962"/>
      <c r="H35" s="1962"/>
      <c r="I35" s="1962"/>
      <c r="J35" s="1962"/>
      <c r="K35" s="1963"/>
      <c r="L35" s="1178" t="s">
        <v>6</v>
      </c>
      <c r="M35" s="1179">
        <v>0.1</v>
      </c>
      <c r="O35" s="282"/>
      <c r="P35" s="1563"/>
    </row>
    <row r="36" spans="1:16" s="531" customFormat="1" ht="15">
      <c r="A36" s="1449" t="s">
        <v>7054</v>
      </c>
      <c r="B36" s="1449" t="s">
        <v>7815</v>
      </c>
      <c r="C36" s="1450">
        <v>25</v>
      </c>
      <c r="D36" s="1450" t="s">
        <v>80</v>
      </c>
      <c r="E36" s="1450" t="s">
        <v>76</v>
      </c>
      <c r="F36" s="1450" t="s">
        <v>951</v>
      </c>
      <c r="G36" s="1450" t="s">
        <v>90</v>
      </c>
      <c r="H36" s="1450" t="s">
        <v>204</v>
      </c>
      <c r="I36" s="1450"/>
      <c r="J36" s="1451">
        <v>10708.495642458101</v>
      </c>
      <c r="K36" s="1451">
        <f t="shared" ref="K36:K42" si="2">J36-J36*$M$35</f>
        <v>9637.6460782122922</v>
      </c>
      <c r="L36" s="1081"/>
      <c r="O36" s="282"/>
      <c r="P36" s="1563"/>
    </row>
    <row r="37" spans="1:16" s="531" customFormat="1" ht="15">
      <c r="A37" s="1449" t="s">
        <v>7055</v>
      </c>
      <c r="B37" s="1449" t="s">
        <v>7816</v>
      </c>
      <c r="C37" s="1450">
        <v>25</v>
      </c>
      <c r="D37" s="1450" t="s">
        <v>80</v>
      </c>
      <c r="E37" s="1450" t="s">
        <v>72</v>
      </c>
      <c r="F37" s="1450" t="s">
        <v>6169</v>
      </c>
      <c r="G37" s="1450" t="s">
        <v>90</v>
      </c>
      <c r="H37" s="1450" t="s">
        <v>204</v>
      </c>
      <c r="I37" s="1450"/>
      <c r="J37" s="1451">
        <v>10808.952536312849</v>
      </c>
      <c r="K37" s="1451">
        <f t="shared" si="2"/>
        <v>9728.0572826815642</v>
      </c>
      <c r="L37" s="1081"/>
      <c r="O37" s="282"/>
      <c r="P37" s="1563"/>
    </row>
    <row r="38" spans="1:16" s="531" customFormat="1" ht="15">
      <c r="A38" s="1449" t="s">
        <v>7316</v>
      </c>
      <c r="B38" s="1449" t="s">
        <v>7817</v>
      </c>
      <c r="C38" s="1450">
        <v>25</v>
      </c>
      <c r="D38" s="1450" t="s">
        <v>80</v>
      </c>
      <c r="E38" s="1450" t="s">
        <v>76</v>
      </c>
      <c r="F38" s="1450" t="s">
        <v>951</v>
      </c>
      <c r="G38" s="1450" t="s">
        <v>90</v>
      </c>
      <c r="H38" s="1450" t="s">
        <v>201</v>
      </c>
      <c r="I38" s="1452"/>
      <c r="J38" s="1451">
        <v>8923.7497877094975</v>
      </c>
      <c r="K38" s="1453">
        <f t="shared" si="2"/>
        <v>8031.3748089385481</v>
      </c>
      <c r="L38" s="1081"/>
      <c r="O38" s="282"/>
      <c r="P38" s="1563"/>
    </row>
    <row r="39" spans="1:16" s="531" customFormat="1" ht="15">
      <c r="A39" s="1449" t="s">
        <v>7056</v>
      </c>
      <c r="B39" s="1449" t="s">
        <v>7819</v>
      </c>
      <c r="C39" s="1450">
        <v>25</v>
      </c>
      <c r="D39" s="1450" t="s">
        <v>80</v>
      </c>
      <c r="E39" s="1450" t="s">
        <v>72</v>
      </c>
      <c r="F39" s="1450" t="s">
        <v>6169</v>
      </c>
      <c r="G39" s="1450" t="s">
        <v>90</v>
      </c>
      <c r="H39" s="1450" t="s">
        <v>201</v>
      </c>
      <c r="I39" s="1450"/>
      <c r="J39" s="1451">
        <v>8930.2937430167585</v>
      </c>
      <c r="K39" s="1451">
        <f t="shared" si="2"/>
        <v>8037.264368715083</v>
      </c>
      <c r="L39" s="1081"/>
      <c r="O39" s="282"/>
      <c r="P39" s="1563"/>
    </row>
    <row r="40" spans="1:16" s="531" customFormat="1" ht="15">
      <c r="A40" s="1449" t="s">
        <v>7057</v>
      </c>
      <c r="B40" s="1449" t="s">
        <v>7818</v>
      </c>
      <c r="C40" s="1450" t="s">
        <v>36</v>
      </c>
      <c r="D40" s="1450" t="s">
        <v>364</v>
      </c>
      <c r="E40" s="1450" t="s">
        <v>76</v>
      </c>
      <c r="F40" s="1450" t="s">
        <v>951</v>
      </c>
      <c r="G40" s="1450" t="s">
        <v>90</v>
      </c>
      <c r="H40" s="1450">
        <v>180</v>
      </c>
      <c r="I40" s="1450"/>
      <c r="J40" s="1451">
        <v>8988.1533854748595</v>
      </c>
      <c r="K40" s="1451">
        <f t="shared" si="2"/>
        <v>8089.3380469273734</v>
      </c>
      <c r="L40" s="1081"/>
      <c r="O40" s="282"/>
      <c r="P40" s="1563"/>
    </row>
    <row r="41" spans="1:16" s="531" customFormat="1" ht="15">
      <c r="A41" s="1449" t="s">
        <v>7058</v>
      </c>
      <c r="B41" s="1449" t="s">
        <v>7814</v>
      </c>
      <c r="C41" s="1450">
        <v>32</v>
      </c>
      <c r="D41" s="1450" t="s">
        <v>364</v>
      </c>
      <c r="E41" s="1450" t="s">
        <v>76</v>
      </c>
      <c r="F41" s="1450" t="s">
        <v>951</v>
      </c>
      <c r="G41" s="1450" t="s">
        <v>90</v>
      </c>
      <c r="H41" s="1450">
        <v>180</v>
      </c>
      <c r="I41" s="1450"/>
      <c r="J41" s="1451">
        <v>9092.3438212290512</v>
      </c>
      <c r="K41" s="1451">
        <f t="shared" si="2"/>
        <v>8183.1094391061461</v>
      </c>
      <c r="L41" s="1081"/>
      <c r="O41" s="282"/>
      <c r="P41" s="1563"/>
    </row>
    <row r="42" spans="1:16" s="531" customFormat="1" ht="15">
      <c r="A42" s="1822" t="s">
        <v>8150</v>
      </c>
      <c r="B42" s="1449" t="s">
        <v>7820</v>
      </c>
      <c r="C42" s="1556" t="s">
        <v>35</v>
      </c>
      <c r="D42" s="1450" t="s">
        <v>80</v>
      </c>
      <c r="E42" s="1556" t="s">
        <v>7827</v>
      </c>
      <c r="F42" s="1556" t="s">
        <v>7828</v>
      </c>
      <c r="G42" s="1450" t="s">
        <v>90</v>
      </c>
      <c r="H42" s="1450">
        <v>180</v>
      </c>
      <c r="I42" s="1556"/>
      <c r="J42" s="1791">
        <v>8757.58</v>
      </c>
      <c r="K42" s="1451">
        <f t="shared" si="2"/>
        <v>7881.8220000000001</v>
      </c>
      <c r="L42" s="1081"/>
      <c r="O42" s="282"/>
      <c r="P42" s="1563"/>
    </row>
    <row r="43" spans="1:16" s="531" customFormat="1" ht="30">
      <c r="A43" s="1454" t="s">
        <v>8149</v>
      </c>
      <c r="B43" s="1454" t="s">
        <v>7821</v>
      </c>
      <c r="C43" s="1450" t="s">
        <v>35</v>
      </c>
      <c r="D43" s="1450" t="s">
        <v>80</v>
      </c>
      <c r="E43" s="1450" t="s">
        <v>875</v>
      </c>
      <c r="F43" s="1450" t="s">
        <v>372</v>
      </c>
      <c r="G43" s="1450" t="s">
        <v>90</v>
      </c>
      <c r="H43" s="1450">
        <v>180</v>
      </c>
      <c r="I43" s="1450"/>
      <c r="J43" s="1451">
        <v>20670.580357541905</v>
      </c>
      <c r="K43" s="1451">
        <f t="shared" ref="K43:K48" si="3">J43-J43*$M$35</f>
        <v>18603.522321787714</v>
      </c>
      <c r="L43" s="1081"/>
      <c r="O43" s="282"/>
      <c r="P43" s="1563"/>
    </row>
    <row r="44" spans="1:16" s="531" customFormat="1" ht="30">
      <c r="A44" s="1454" t="s">
        <v>7305</v>
      </c>
      <c r="B44" s="1454" t="s">
        <v>7822</v>
      </c>
      <c r="C44" s="1450" t="s">
        <v>35</v>
      </c>
      <c r="D44" s="1450" t="s">
        <v>80</v>
      </c>
      <c r="E44" s="1450" t="s">
        <v>337</v>
      </c>
      <c r="F44" s="1450" t="s">
        <v>201</v>
      </c>
      <c r="G44" s="1450" t="s">
        <v>90</v>
      </c>
      <c r="H44" s="1450">
        <v>180</v>
      </c>
      <c r="I44" s="1450"/>
      <c r="J44" s="1451">
        <v>21777</v>
      </c>
      <c r="K44" s="1451">
        <f t="shared" si="3"/>
        <v>19599.3</v>
      </c>
      <c r="L44" s="1081"/>
      <c r="O44" s="282"/>
      <c r="P44" s="1563"/>
    </row>
    <row r="45" spans="1:16" s="531" customFormat="1" ht="30">
      <c r="A45" s="1454" t="s">
        <v>7306</v>
      </c>
      <c r="B45" s="1454" t="s">
        <v>7823</v>
      </c>
      <c r="C45" s="1450" t="s">
        <v>35</v>
      </c>
      <c r="D45" s="1450" t="s">
        <v>80</v>
      </c>
      <c r="E45" s="1450" t="s">
        <v>339</v>
      </c>
      <c r="F45" s="1450" t="s">
        <v>7289</v>
      </c>
      <c r="G45" s="1450" t="s">
        <v>90</v>
      </c>
      <c r="H45" s="1450">
        <v>180</v>
      </c>
      <c r="I45" s="1450"/>
      <c r="J45" s="1451">
        <v>23943.48</v>
      </c>
      <c r="K45" s="1451">
        <f t="shared" si="3"/>
        <v>21549.131999999998</v>
      </c>
      <c r="L45" s="1081"/>
      <c r="O45" s="282"/>
      <c r="P45" s="1563"/>
    </row>
    <row r="46" spans="1:16" s="531" customFormat="1" ht="30">
      <c r="A46" s="1454" t="s">
        <v>7307</v>
      </c>
      <c r="B46" s="1454" t="s">
        <v>7824</v>
      </c>
      <c r="C46" s="1450" t="s">
        <v>36</v>
      </c>
      <c r="D46" s="1450" t="s">
        <v>364</v>
      </c>
      <c r="E46" s="1450" t="s">
        <v>875</v>
      </c>
      <c r="F46" s="1450" t="s">
        <v>372</v>
      </c>
      <c r="G46" s="1450" t="s">
        <v>90</v>
      </c>
      <c r="H46" s="1450">
        <v>180</v>
      </c>
      <c r="I46" s="1450"/>
      <c r="J46" s="1451">
        <v>20946.19575418999</v>
      </c>
      <c r="K46" s="1451">
        <f t="shared" si="3"/>
        <v>18851.576178770993</v>
      </c>
      <c r="L46" s="1081"/>
      <c r="O46" s="282"/>
      <c r="P46" s="1563"/>
    </row>
    <row r="47" spans="1:16" s="531" customFormat="1" ht="30">
      <c r="A47" s="1454" t="s">
        <v>7308</v>
      </c>
      <c r="B47" s="1454" t="s">
        <v>7825</v>
      </c>
      <c r="C47" s="1450" t="s">
        <v>36</v>
      </c>
      <c r="D47" s="1450" t="s">
        <v>364</v>
      </c>
      <c r="E47" s="1450" t="s">
        <v>337</v>
      </c>
      <c r="F47" s="1450" t="s">
        <v>201</v>
      </c>
      <c r="G47" s="1450" t="s">
        <v>90</v>
      </c>
      <c r="H47" s="1450">
        <v>180</v>
      </c>
      <c r="I47" s="1450"/>
      <c r="J47" s="1451">
        <v>21943.26</v>
      </c>
      <c r="K47" s="1451">
        <f t="shared" si="3"/>
        <v>19748.933999999997</v>
      </c>
      <c r="L47" s="1081"/>
      <c r="O47" s="282"/>
      <c r="P47" s="1563"/>
    </row>
    <row r="48" spans="1:16" s="531" customFormat="1" ht="30">
      <c r="A48" s="1454" t="s">
        <v>7309</v>
      </c>
      <c r="B48" s="1454" t="s">
        <v>7826</v>
      </c>
      <c r="C48" s="1450" t="s">
        <v>36</v>
      </c>
      <c r="D48" s="1450" t="s">
        <v>364</v>
      </c>
      <c r="E48" s="1450" t="s">
        <v>339</v>
      </c>
      <c r="F48" s="1450" t="s">
        <v>7289</v>
      </c>
      <c r="G48" s="1450" t="s">
        <v>90</v>
      </c>
      <c r="H48" s="1450">
        <v>180</v>
      </c>
      <c r="I48" s="1450"/>
      <c r="J48" s="1451">
        <v>24137.279999999999</v>
      </c>
      <c r="K48" s="1451">
        <f t="shared" si="3"/>
        <v>21723.552</v>
      </c>
      <c r="L48" s="1081"/>
      <c r="O48" s="282"/>
      <c r="P48" s="1563"/>
    </row>
    <row r="49" spans="1:16">
      <c r="J49" s="531"/>
      <c r="K49" s="531"/>
      <c r="P49" s="1563"/>
    </row>
    <row r="50" spans="1:16">
      <c r="P50" s="1563"/>
    </row>
    <row r="51" spans="1:16" s="531" customFormat="1" ht="31.5">
      <c r="A51" s="1177" t="s">
        <v>23</v>
      </c>
      <c r="B51" s="1177" t="s">
        <v>18</v>
      </c>
      <c r="C51" s="1957" t="s">
        <v>20</v>
      </c>
      <c r="D51" s="1958"/>
      <c r="E51" s="1958"/>
      <c r="F51" s="1958"/>
      <c r="G51" s="1958"/>
      <c r="H51" s="1958"/>
      <c r="I51" s="1959"/>
      <c r="J51" s="1177" t="s">
        <v>6559</v>
      </c>
      <c r="K51" s="1177" t="s">
        <v>6560</v>
      </c>
      <c r="O51" s="282"/>
      <c r="P51" s="1563"/>
    </row>
    <row r="52" spans="1:16" s="531" customFormat="1" ht="15">
      <c r="A52" s="1961" t="s">
        <v>6743</v>
      </c>
      <c r="B52" s="1962"/>
      <c r="C52" s="1962"/>
      <c r="D52" s="1962"/>
      <c r="E52" s="1962"/>
      <c r="F52" s="1962"/>
      <c r="G52" s="1962"/>
      <c r="H52" s="1962"/>
      <c r="I52" s="1962"/>
      <c r="J52" s="1962"/>
      <c r="K52" s="1963"/>
      <c r="L52" s="1178" t="s">
        <v>6</v>
      </c>
      <c r="M52" s="1180">
        <v>0</v>
      </c>
      <c r="O52" s="282"/>
      <c r="P52" s="1563"/>
    </row>
    <row r="53" spans="1:16" s="531" customFormat="1" ht="15">
      <c r="A53" s="1174" t="s">
        <v>6738</v>
      </c>
      <c r="B53" s="1174" t="s">
        <v>6741</v>
      </c>
      <c r="C53" s="1960" t="s">
        <v>6739</v>
      </c>
      <c r="D53" s="1960"/>
      <c r="E53" s="1960"/>
      <c r="F53" s="1960"/>
      <c r="G53" s="1960"/>
      <c r="H53" s="1960"/>
      <c r="I53" s="1960"/>
      <c r="J53" s="1647">
        <v>615.41899441340786</v>
      </c>
      <c r="K53" s="1647">
        <f>J53-J53*$M$52</f>
        <v>615.41899441340786</v>
      </c>
      <c r="O53" s="282"/>
      <c r="P53" s="1563"/>
    </row>
    <row r="54" spans="1:16" s="531" customFormat="1" ht="15">
      <c r="A54" s="1174" t="s">
        <v>6737</v>
      </c>
      <c r="B54" s="1174" t="s">
        <v>6742</v>
      </c>
      <c r="C54" s="1960" t="s">
        <v>6740</v>
      </c>
      <c r="D54" s="1960"/>
      <c r="E54" s="1960"/>
      <c r="F54" s="1960"/>
      <c r="G54" s="1960"/>
      <c r="H54" s="1960"/>
      <c r="I54" s="1960"/>
      <c r="J54" s="1647">
        <v>615.41899441340786</v>
      </c>
      <c r="K54" s="1647">
        <f>J54-J54*$M$52</f>
        <v>615.41899441340786</v>
      </c>
      <c r="O54" s="282"/>
      <c r="P54" s="1563"/>
    </row>
    <row r="55" spans="1:16">
      <c r="P55" s="1563"/>
    </row>
    <row r="56" spans="1:16">
      <c r="P56" s="1563"/>
    </row>
    <row r="57" spans="1:16" ht="42">
      <c r="A57" s="1177" t="s">
        <v>23</v>
      </c>
      <c r="B57" s="1177" t="s">
        <v>18</v>
      </c>
      <c r="C57" s="1177" t="s">
        <v>2048</v>
      </c>
      <c r="D57" s="1177" t="s">
        <v>2049</v>
      </c>
      <c r="E57" s="1177" t="s">
        <v>2050</v>
      </c>
      <c r="F57" s="1177" t="s">
        <v>2051</v>
      </c>
      <c r="G57" s="1177" t="s">
        <v>88</v>
      </c>
      <c r="H57" s="1177" t="s">
        <v>2052</v>
      </c>
      <c r="I57" s="1177" t="s">
        <v>2053</v>
      </c>
      <c r="J57" s="1177" t="s">
        <v>6559</v>
      </c>
      <c r="K57" s="1177" t="s">
        <v>6560</v>
      </c>
      <c r="P57" s="1563"/>
    </row>
    <row r="58" spans="1:16" ht="15">
      <c r="A58" s="1961" t="s">
        <v>7303</v>
      </c>
      <c r="B58" s="1962"/>
      <c r="C58" s="1962"/>
      <c r="D58" s="1962"/>
      <c r="E58" s="1962"/>
      <c r="F58" s="1962"/>
      <c r="G58" s="1962"/>
      <c r="H58" s="1962"/>
      <c r="I58" s="1962"/>
      <c r="J58" s="1962"/>
      <c r="K58" s="1963"/>
      <c r="L58" s="1178" t="s">
        <v>6</v>
      </c>
      <c r="M58" s="1179">
        <v>0</v>
      </c>
      <c r="P58" s="1563"/>
    </row>
    <row r="59" spans="1:16" ht="15">
      <c r="A59" s="1173" t="s">
        <v>6151</v>
      </c>
      <c r="B59" s="1174" t="s">
        <v>6160</v>
      </c>
      <c r="C59" s="1175">
        <v>25</v>
      </c>
      <c r="D59" s="1175" t="s">
        <v>80</v>
      </c>
      <c r="E59" s="1175" t="s">
        <v>76</v>
      </c>
      <c r="F59" s="1175" t="s">
        <v>951</v>
      </c>
      <c r="G59" s="1175" t="s">
        <v>90</v>
      </c>
      <c r="H59" s="1175" t="s">
        <v>204</v>
      </c>
      <c r="I59" s="1175"/>
      <c r="J59" s="1647">
        <v>10708.495642458101</v>
      </c>
      <c r="K59" s="980">
        <f t="shared" ref="K59:K66" si="4">J59-J59*$M$58</f>
        <v>10708.495642458101</v>
      </c>
      <c r="L59" s="936"/>
      <c r="P59" s="1563"/>
    </row>
    <row r="60" spans="1:16" ht="15">
      <c r="A60" s="1173" t="s">
        <v>6152</v>
      </c>
      <c r="B60" s="1174" t="s">
        <v>6161</v>
      </c>
      <c r="C60" s="1175">
        <v>25</v>
      </c>
      <c r="D60" s="1175" t="s">
        <v>80</v>
      </c>
      <c r="E60" s="1175" t="s">
        <v>76</v>
      </c>
      <c r="F60" s="1175" t="s">
        <v>951</v>
      </c>
      <c r="G60" s="1175" t="s">
        <v>90</v>
      </c>
      <c r="H60" s="1175">
        <v>180</v>
      </c>
      <c r="I60" s="1175"/>
      <c r="J60" s="1647">
        <v>8923.7497877094975</v>
      </c>
      <c r="K60" s="980">
        <f t="shared" si="4"/>
        <v>8923.7497877094975</v>
      </c>
      <c r="L60" s="936"/>
      <c r="P60" s="1563"/>
    </row>
    <row r="61" spans="1:16" ht="15">
      <c r="A61" s="1173" t="s">
        <v>6153</v>
      </c>
      <c r="B61" s="1174" t="s">
        <v>6162</v>
      </c>
      <c r="C61" s="1175">
        <v>25</v>
      </c>
      <c r="D61" s="1175" t="s">
        <v>80</v>
      </c>
      <c r="E61" s="1175" t="s">
        <v>72</v>
      </c>
      <c r="F61" s="1175" t="s">
        <v>6169</v>
      </c>
      <c r="G61" s="1175" t="s">
        <v>90</v>
      </c>
      <c r="H61" s="1175" t="s">
        <v>204</v>
      </c>
      <c r="I61" s="1175"/>
      <c r="J61" s="1647">
        <v>10808.952536312849</v>
      </c>
      <c r="K61" s="980">
        <f t="shared" si="4"/>
        <v>10808.952536312849</v>
      </c>
      <c r="L61" s="936"/>
      <c r="P61" s="1563"/>
    </row>
    <row r="62" spans="1:16" ht="15">
      <c r="A62" s="1173" t="s">
        <v>6154</v>
      </c>
      <c r="B62" s="1174" t="s">
        <v>6163</v>
      </c>
      <c r="C62" s="1175" t="s">
        <v>35</v>
      </c>
      <c r="D62" s="1175" t="s">
        <v>80</v>
      </c>
      <c r="E62" s="1175" t="s">
        <v>72</v>
      </c>
      <c r="F62" s="1175" t="s">
        <v>6169</v>
      </c>
      <c r="G62" s="1175" t="s">
        <v>90</v>
      </c>
      <c r="H62" s="1175">
        <v>180</v>
      </c>
      <c r="I62" s="1175"/>
      <c r="J62" s="1647">
        <v>8930.2937430167585</v>
      </c>
      <c r="K62" s="980">
        <f t="shared" si="4"/>
        <v>8930.2937430167585</v>
      </c>
      <c r="L62" s="936"/>
      <c r="P62" s="1563"/>
    </row>
    <row r="63" spans="1:16" ht="15">
      <c r="A63" s="1173" t="s">
        <v>6156</v>
      </c>
      <c r="B63" s="1174" t="s">
        <v>6165</v>
      </c>
      <c r="C63" s="1175">
        <v>32</v>
      </c>
      <c r="D63" s="1175" t="s">
        <v>364</v>
      </c>
      <c r="E63" s="1175" t="s">
        <v>76</v>
      </c>
      <c r="F63" s="1175" t="s">
        <v>951</v>
      </c>
      <c r="G63" s="1175" t="s">
        <v>90</v>
      </c>
      <c r="H63" s="1175">
        <v>180</v>
      </c>
      <c r="I63" s="1175"/>
      <c r="J63" s="1647">
        <v>8988.1533854748595</v>
      </c>
      <c r="K63" s="980">
        <f t="shared" si="4"/>
        <v>8988.1533854748595</v>
      </c>
      <c r="L63" s="936"/>
      <c r="P63" s="1563"/>
    </row>
    <row r="64" spans="1:16" ht="15">
      <c r="A64" s="1173" t="s">
        <v>6157</v>
      </c>
      <c r="B64" s="1174" t="s">
        <v>6166</v>
      </c>
      <c r="C64" s="1175" t="s">
        <v>36</v>
      </c>
      <c r="D64" s="1175" t="s">
        <v>364</v>
      </c>
      <c r="E64" s="1175" t="s">
        <v>72</v>
      </c>
      <c r="F64" s="1175" t="s">
        <v>6169</v>
      </c>
      <c r="G64" s="1175" t="s">
        <v>90</v>
      </c>
      <c r="H64" s="1175" t="s">
        <v>201</v>
      </c>
      <c r="I64" s="1175"/>
      <c r="J64" s="1647">
        <v>9092.3438212290512</v>
      </c>
      <c r="K64" s="980">
        <f t="shared" si="4"/>
        <v>9092.3438212290512</v>
      </c>
      <c r="L64" s="936"/>
      <c r="P64" s="1563"/>
    </row>
    <row r="65" spans="1:16" ht="15">
      <c r="A65" s="1173" t="s">
        <v>6155</v>
      </c>
      <c r="B65" s="1174" t="s">
        <v>6164</v>
      </c>
      <c r="C65" s="1175" t="s">
        <v>35</v>
      </c>
      <c r="D65" s="1175" t="s">
        <v>80</v>
      </c>
      <c r="E65" s="1175" t="s">
        <v>875</v>
      </c>
      <c r="F65" s="1175" t="s">
        <v>204</v>
      </c>
      <c r="G65" s="1175" t="s">
        <v>90</v>
      </c>
      <c r="H65" s="1175">
        <v>180</v>
      </c>
      <c r="I65" s="1175"/>
      <c r="J65" s="1647">
        <v>20670.580357541901</v>
      </c>
      <c r="K65" s="980">
        <f t="shared" si="4"/>
        <v>20670.580357541901</v>
      </c>
      <c r="L65" s="936"/>
      <c r="P65" s="1563"/>
    </row>
    <row r="66" spans="1:16" ht="15">
      <c r="A66" s="1173" t="s">
        <v>6158</v>
      </c>
      <c r="B66" s="1174" t="s">
        <v>6167</v>
      </c>
      <c r="C66" s="1175" t="s">
        <v>36</v>
      </c>
      <c r="D66" s="1175" t="s">
        <v>364</v>
      </c>
      <c r="E66" s="1175" t="s">
        <v>875</v>
      </c>
      <c r="F66" s="1175" t="s">
        <v>204</v>
      </c>
      <c r="G66" s="1175" t="s">
        <v>90</v>
      </c>
      <c r="H66" s="1175" t="s">
        <v>201</v>
      </c>
      <c r="I66" s="1175"/>
      <c r="J66" s="1647">
        <v>20946.195754189946</v>
      </c>
      <c r="K66" s="980">
        <f t="shared" si="4"/>
        <v>20946.195754189946</v>
      </c>
      <c r="L66" s="936"/>
      <c r="P66" s="1563"/>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zoomScale="70" zoomScaleNormal="70" workbookViewId="0">
      <selection sqref="A1:L1"/>
    </sheetView>
  </sheetViews>
  <sheetFormatPr defaultColWidth="9.140625" defaultRowHeight="15"/>
  <cols>
    <col min="1" max="1" width="14" style="895" bestFit="1" customWidth="1"/>
    <col min="2" max="2" width="18.7109375" style="1060" bestFit="1" customWidth="1"/>
    <col min="3" max="3" width="66.5703125" style="895" bestFit="1" customWidth="1"/>
    <col min="4" max="4" width="11.7109375" style="530" bestFit="1" customWidth="1"/>
    <col min="5" max="5" width="15.85546875" style="530" bestFit="1" customWidth="1"/>
    <col min="6" max="6" width="30.5703125" style="895" bestFit="1" customWidth="1"/>
    <col min="7" max="7" width="9" style="89" bestFit="1" customWidth="1"/>
    <col min="8" max="8" width="15.5703125" style="958" bestFit="1" customWidth="1"/>
    <col min="9" max="9" width="15.28515625" style="958" bestFit="1" customWidth="1"/>
    <col min="10" max="10" width="15.28515625" style="530" bestFit="1" customWidth="1"/>
    <col min="11" max="11" width="10.7109375" style="895" customWidth="1"/>
    <col min="12" max="12" width="12.42578125" style="895" bestFit="1" customWidth="1"/>
    <col min="13" max="13" width="10" style="895" bestFit="1" customWidth="1"/>
    <col min="14" max="14" width="9.140625" style="895"/>
    <col min="15" max="15" width="10.28515625" style="895" bestFit="1" customWidth="1"/>
    <col min="16" max="16384" width="9.140625" style="895"/>
  </cols>
  <sheetData>
    <row r="1" spans="1:16" s="546" customFormat="1" ht="12.75">
      <c r="A1" s="1968" t="s">
        <v>7031</v>
      </c>
      <c r="B1" s="1968"/>
      <c r="C1" s="1968"/>
      <c r="D1" s="1968"/>
      <c r="E1" s="1968"/>
      <c r="F1" s="1968"/>
      <c r="G1" s="1968"/>
      <c r="H1" s="1968"/>
      <c r="I1" s="1968"/>
      <c r="J1" s="1968"/>
      <c r="K1" s="1968"/>
      <c r="L1" s="1968"/>
    </row>
    <row r="2" spans="1:16">
      <c r="B2" s="895"/>
      <c r="D2" s="895"/>
      <c r="E2" s="895"/>
      <c r="G2" s="895"/>
      <c r="H2" s="895"/>
      <c r="I2" s="895"/>
      <c r="J2" s="895"/>
    </row>
    <row r="3" spans="1:16">
      <c r="B3" s="895"/>
      <c r="H3" s="530"/>
      <c r="I3" s="530"/>
    </row>
    <row r="4" spans="1:16" ht="15.75" thickBot="1">
      <c r="A4" s="1964" t="s">
        <v>7030</v>
      </c>
      <c r="B4" s="1964"/>
      <c r="C4" s="1964"/>
      <c r="D4" s="1964"/>
      <c r="E4" s="1964"/>
      <c r="F4" s="1964"/>
      <c r="G4" s="1964"/>
      <c r="H4" s="1964"/>
      <c r="I4" s="1964"/>
      <c r="J4" s="1964"/>
      <c r="K4" s="1964"/>
      <c r="L4" s="1965"/>
    </row>
    <row r="5" spans="1:16" ht="39" thickBot="1">
      <c r="A5" s="1112" t="s">
        <v>209</v>
      </c>
      <c r="B5" s="1112" t="s">
        <v>23</v>
      </c>
      <c r="C5" s="1073" t="s">
        <v>4</v>
      </c>
      <c r="D5" s="1071" t="s">
        <v>86</v>
      </c>
      <c r="E5" s="1071" t="s">
        <v>87</v>
      </c>
      <c r="F5" s="1071" t="s">
        <v>2076</v>
      </c>
      <c r="G5" s="1072" t="s">
        <v>7029</v>
      </c>
      <c r="H5" s="1072" t="s">
        <v>6994</v>
      </c>
      <c r="I5" s="1071" t="s">
        <v>6993</v>
      </c>
      <c r="J5" s="1071" t="s">
        <v>6992</v>
      </c>
      <c r="K5" s="1070" t="s">
        <v>73</v>
      </c>
      <c r="L5" s="1079" t="s">
        <v>84</v>
      </c>
      <c r="M5" s="1078" t="s">
        <v>6554</v>
      </c>
      <c r="N5" s="1077">
        <v>0</v>
      </c>
    </row>
    <row r="6" spans="1:16">
      <c r="A6" s="1966"/>
      <c r="B6" s="1068" t="s">
        <v>7180</v>
      </c>
      <c r="C6" s="1065" t="s">
        <v>7028</v>
      </c>
      <c r="D6" s="1066">
        <v>220</v>
      </c>
      <c r="E6" s="1063" t="s">
        <v>6990</v>
      </c>
      <c r="F6" s="1065" t="s">
        <v>6751</v>
      </c>
      <c r="G6" s="1075">
        <v>20.826000000000001</v>
      </c>
      <c r="H6" s="1062" t="s">
        <v>7027</v>
      </c>
      <c r="I6" s="1063" t="s">
        <v>7026</v>
      </c>
      <c r="J6" s="1062" t="s">
        <v>7025</v>
      </c>
      <c r="K6" s="1668">
        <v>33790.677385474861</v>
      </c>
      <c r="L6" s="1074">
        <f t="shared" ref="L6:L13" si="0">K6-K6*$N$5</f>
        <v>33790.677385474861</v>
      </c>
      <c r="P6" s="1568"/>
    </row>
    <row r="7" spans="1:16">
      <c r="A7" s="1966"/>
      <c r="B7" s="1068" t="s">
        <v>7181</v>
      </c>
      <c r="C7" s="1065" t="s">
        <v>7024</v>
      </c>
      <c r="D7" s="1076">
        <v>220</v>
      </c>
      <c r="E7" s="1063" t="s">
        <v>6990</v>
      </c>
      <c r="F7" s="1065" t="s">
        <v>6751</v>
      </c>
      <c r="G7" s="1075">
        <v>22.425999999999998</v>
      </c>
      <c r="H7" s="1062" t="s">
        <v>7023</v>
      </c>
      <c r="I7" s="1063" t="s">
        <v>7022</v>
      </c>
      <c r="J7" s="1062" t="s">
        <v>7021</v>
      </c>
      <c r="K7" s="1668">
        <v>36208.915039106148</v>
      </c>
      <c r="L7" s="1074">
        <f t="shared" si="0"/>
        <v>36208.915039106148</v>
      </c>
      <c r="O7" s="1540"/>
      <c r="P7" s="1568"/>
    </row>
    <row r="8" spans="1:16">
      <c r="A8" s="1966"/>
      <c r="B8" s="1068" t="s">
        <v>7020</v>
      </c>
      <c r="C8" s="1065" t="s">
        <v>7019</v>
      </c>
      <c r="D8" s="1076">
        <v>250</v>
      </c>
      <c r="E8" s="1063" t="s">
        <v>6752</v>
      </c>
      <c r="F8" s="1065" t="s">
        <v>6751</v>
      </c>
      <c r="G8" s="1075">
        <v>22.128</v>
      </c>
      <c r="H8" s="1062" t="s">
        <v>7018</v>
      </c>
      <c r="I8" s="1063" t="s">
        <v>7017</v>
      </c>
      <c r="J8" s="1062" t="s">
        <v>7016</v>
      </c>
      <c r="K8" s="1668">
        <v>37502.094972067032</v>
      </c>
      <c r="L8" s="1074">
        <f t="shared" si="0"/>
        <v>37502.094972067032</v>
      </c>
      <c r="O8" s="1540"/>
      <c r="P8" s="1568"/>
    </row>
    <row r="9" spans="1:16">
      <c r="A9" s="1966"/>
      <c r="B9" s="1068" t="s">
        <v>7182</v>
      </c>
      <c r="C9" s="1065" t="s">
        <v>7015</v>
      </c>
      <c r="D9" s="1076">
        <v>250</v>
      </c>
      <c r="E9" s="1063" t="s">
        <v>6752</v>
      </c>
      <c r="F9" s="1065" t="s">
        <v>6751</v>
      </c>
      <c r="G9" s="1075">
        <v>27.562000000000001</v>
      </c>
      <c r="H9" s="1062" t="s">
        <v>7014</v>
      </c>
      <c r="I9" s="1063" t="s">
        <v>7013</v>
      </c>
      <c r="J9" s="1062" t="s">
        <v>7012</v>
      </c>
      <c r="K9" s="1668">
        <v>42028.214480446928</v>
      </c>
      <c r="L9" s="1074">
        <f t="shared" si="0"/>
        <v>42028.214480446928</v>
      </c>
      <c r="O9" s="1540"/>
      <c r="P9" s="1568"/>
    </row>
    <row r="10" spans="1:16">
      <c r="A10" s="1966"/>
      <c r="B10" s="1068" t="s">
        <v>7183</v>
      </c>
      <c r="C10" s="1065" t="s">
        <v>7011</v>
      </c>
      <c r="D10" s="1076">
        <v>250</v>
      </c>
      <c r="E10" s="1063" t="s">
        <v>6752</v>
      </c>
      <c r="F10" s="1065" t="s">
        <v>6751</v>
      </c>
      <c r="G10" s="1075">
        <v>28.411999999999999</v>
      </c>
      <c r="H10" s="1062" t="s">
        <v>7010</v>
      </c>
      <c r="I10" s="1063" t="s">
        <v>7009</v>
      </c>
      <c r="J10" s="1062" t="s">
        <v>7008</v>
      </c>
      <c r="K10" s="1668">
        <v>43105.854167597769</v>
      </c>
      <c r="L10" s="1074">
        <f t="shared" si="0"/>
        <v>43105.854167597769</v>
      </c>
      <c r="O10" s="1540"/>
      <c r="P10" s="1568"/>
    </row>
    <row r="11" spans="1:16">
      <c r="A11" s="1966"/>
      <c r="B11" s="1068" t="s">
        <v>7184</v>
      </c>
      <c r="C11" s="1065" t="s">
        <v>7007</v>
      </c>
      <c r="D11" s="1076">
        <v>280</v>
      </c>
      <c r="E11" s="1063" t="s">
        <v>95</v>
      </c>
      <c r="F11" s="1065" t="s">
        <v>6751</v>
      </c>
      <c r="G11" s="1075">
        <v>24.7</v>
      </c>
      <c r="H11" s="1062" t="s">
        <v>7006</v>
      </c>
      <c r="I11" s="1063" t="s">
        <v>7005</v>
      </c>
      <c r="J11" s="1062" t="s">
        <v>7004</v>
      </c>
      <c r="K11" s="1668">
        <v>38924.58469273743</v>
      </c>
      <c r="L11" s="1074">
        <f t="shared" si="0"/>
        <v>38924.58469273743</v>
      </c>
      <c r="O11" s="1540"/>
      <c r="P11" s="1568"/>
    </row>
    <row r="12" spans="1:16">
      <c r="A12" s="1966"/>
      <c r="B12" s="1068" t="s">
        <v>7185</v>
      </c>
      <c r="C12" s="1065" t="s">
        <v>7003</v>
      </c>
      <c r="D12" s="1076">
        <v>280</v>
      </c>
      <c r="E12" s="1063" t="s">
        <v>95</v>
      </c>
      <c r="F12" s="1065" t="s">
        <v>6751</v>
      </c>
      <c r="G12" s="1075">
        <v>30.988</v>
      </c>
      <c r="H12" s="1062" t="s">
        <v>7002</v>
      </c>
      <c r="I12" s="1063" t="s">
        <v>7001</v>
      </c>
      <c r="J12" s="1062" t="s">
        <v>7000</v>
      </c>
      <c r="K12" s="1668">
        <v>45002.513966480445</v>
      </c>
      <c r="L12" s="1074">
        <f t="shared" si="0"/>
        <v>45002.513966480445</v>
      </c>
      <c r="O12" s="1540"/>
      <c r="P12" s="1568"/>
    </row>
    <row r="13" spans="1:16">
      <c r="A13" s="1966"/>
      <c r="B13" s="1068" t="s">
        <v>7186</v>
      </c>
      <c r="C13" s="1065" t="s">
        <v>6999</v>
      </c>
      <c r="D13" s="1076">
        <v>280</v>
      </c>
      <c r="E13" s="1063" t="s">
        <v>95</v>
      </c>
      <c r="F13" s="1065" t="s">
        <v>6751</v>
      </c>
      <c r="G13" s="1075">
        <v>31.155999999999999</v>
      </c>
      <c r="H13" s="1062" t="s">
        <v>6998</v>
      </c>
      <c r="I13" s="1063" t="s">
        <v>6997</v>
      </c>
      <c r="J13" s="1062" t="s">
        <v>6996</v>
      </c>
      <c r="K13" s="1668">
        <v>47287.1236424581</v>
      </c>
      <c r="L13" s="1074">
        <f t="shared" si="0"/>
        <v>47287.1236424581</v>
      </c>
      <c r="O13" s="1540"/>
      <c r="P13" s="1568"/>
    </row>
    <row r="14" spans="1:16">
      <c r="K14" s="543"/>
      <c r="O14" s="1540"/>
      <c r="P14" s="1568"/>
    </row>
    <row r="15" spans="1:16">
      <c r="A15" s="1964" t="s">
        <v>6995</v>
      </c>
      <c r="B15" s="1964"/>
      <c r="C15" s="1964"/>
      <c r="D15" s="1964"/>
      <c r="E15" s="1964"/>
      <c r="F15" s="1964"/>
      <c r="G15" s="1964"/>
      <c r="H15" s="1964"/>
      <c r="I15" s="1964"/>
      <c r="J15" s="1964"/>
      <c r="K15" s="1964"/>
      <c r="L15" s="1967"/>
      <c r="O15" s="1540"/>
      <c r="P15" s="1568"/>
    </row>
    <row r="16" spans="1:16" ht="38.25" customHeight="1">
      <c r="A16" s="1181" t="s">
        <v>209</v>
      </c>
      <c r="B16" s="1181" t="s">
        <v>23</v>
      </c>
      <c r="C16" s="957" t="s">
        <v>4</v>
      </c>
      <c r="D16" s="959" t="s">
        <v>86</v>
      </c>
      <c r="E16" s="959" t="s">
        <v>87</v>
      </c>
      <c r="F16" s="959" t="s">
        <v>2076</v>
      </c>
      <c r="G16" s="960" t="s">
        <v>3695</v>
      </c>
      <c r="H16" s="960" t="s">
        <v>6994</v>
      </c>
      <c r="I16" s="959" t="s">
        <v>6993</v>
      </c>
      <c r="J16" s="959" t="s">
        <v>6992</v>
      </c>
      <c r="K16" s="1182" t="s">
        <v>73</v>
      </c>
      <c r="L16" s="1182" t="s">
        <v>84</v>
      </c>
      <c r="N16" s="546"/>
      <c r="O16" s="1540"/>
      <c r="P16" s="1568"/>
    </row>
    <row r="17" spans="1:16" ht="15" customHeight="1">
      <c r="A17" s="1966"/>
      <c r="B17" s="1068" t="s">
        <v>7187</v>
      </c>
      <c r="C17" s="1067" t="s">
        <v>6991</v>
      </c>
      <c r="D17" s="1066">
        <v>220</v>
      </c>
      <c r="E17" s="1063" t="s">
        <v>6990</v>
      </c>
      <c r="F17" s="1065" t="s">
        <v>6751</v>
      </c>
      <c r="G17" s="1064">
        <v>22.425999999999998</v>
      </c>
      <c r="H17" s="1062" t="s">
        <v>6989</v>
      </c>
      <c r="I17" s="1063" t="s">
        <v>6988</v>
      </c>
      <c r="J17" s="1062" t="s">
        <v>6987</v>
      </c>
      <c r="K17" s="1668">
        <v>36338.235083798885</v>
      </c>
      <c r="L17" s="1061">
        <f t="shared" ref="L17:L24" si="1">K17-K17*$N$5</f>
        <v>36338.235083798885</v>
      </c>
      <c r="O17" s="1540"/>
      <c r="P17" s="1568"/>
    </row>
    <row r="18" spans="1:16">
      <c r="A18" s="1966"/>
      <c r="B18" s="1068" t="s">
        <v>7188</v>
      </c>
      <c r="C18" s="1067" t="s">
        <v>6986</v>
      </c>
      <c r="D18" s="1066">
        <v>250</v>
      </c>
      <c r="E18" s="1063" t="s">
        <v>6752</v>
      </c>
      <c r="F18" s="1065" t="s">
        <v>6751</v>
      </c>
      <c r="G18" s="1064">
        <v>22.15</v>
      </c>
      <c r="H18" s="1062" t="s">
        <v>6985</v>
      </c>
      <c r="I18" s="1063" t="s">
        <v>6984</v>
      </c>
      <c r="J18" s="1062" t="s">
        <v>6983</v>
      </c>
      <c r="K18" s="1668">
        <v>37502.094972067032</v>
      </c>
      <c r="L18" s="1061">
        <f t="shared" si="1"/>
        <v>37502.094972067032</v>
      </c>
      <c r="O18" s="1540"/>
      <c r="P18" s="1568"/>
    </row>
    <row r="19" spans="1:16" ht="15" customHeight="1">
      <c r="A19" s="1966"/>
      <c r="B19" s="1068" t="s">
        <v>7189</v>
      </c>
      <c r="C19" s="1067" t="s">
        <v>6982</v>
      </c>
      <c r="D19" s="1066">
        <v>250</v>
      </c>
      <c r="E19" s="1063" t="s">
        <v>6752</v>
      </c>
      <c r="F19" s="1065" t="s">
        <v>6751</v>
      </c>
      <c r="G19" s="1064">
        <v>25.902000000000001</v>
      </c>
      <c r="H19" s="1062" t="s">
        <v>6981</v>
      </c>
      <c r="I19" s="1063" t="s">
        <v>6980</v>
      </c>
      <c r="J19" s="1062" t="s">
        <v>6979</v>
      </c>
      <c r="K19" s="1668">
        <v>42028.214480446928</v>
      </c>
      <c r="L19" s="1061">
        <f t="shared" si="1"/>
        <v>42028.214480446928</v>
      </c>
      <c r="O19" s="1540"/>
      <c r="P19" s="1568"/>
    </row>
    <row r="20" spans="1:16" ht="15" customHeight="1">
      <c r="A20" s="1966"/>
      <c r="B20" s="1068" t="s">
        <v>6978</v>
      </c>
      <c r="C20" s="1067" t="s">
        <v>6977</v>
      </c>
      <c r="D20" s="1066">
        <v>250</v>
      </c>
      <c r="E20" s="1063" t="s">
        <v>6752</v>
      </c>
      <c r="F20" s="1065" t="s">
        <v>6751</v>
      </c>
      <c r="G20" s="1064">
        <v>27.245999999999999</v>
      </c>
      <c r="H20" s="1062" t="s">
        <v>6976</v>
      </c>
      <c r="I20" s="1063" t="s">
        <v>6975</v>
      </c>
      <c r="J20" s="1062" t="s">
        <v>6974</v>
      </c>
      <c r="K20" s="1668">
        <v>43105.854167597769</v>
      </c>
      <c r="L20" s="1061">
        <f t="shared" si="1"/>
        <v>43105.854167597769</v>
      </c>
      <c r="O20" s="1540"/>
      <c r="P20" s="1568"/>
    </row>
    <row r="21" spans="1:16">
      <c r="A21" s="1966"/>
      <c r="B21" s="1069" t="s">
        <v>6973</v>
      </c>
      <c r="C21" s="1067" t="s">
        <v>6972</v>
      </c>
      <c r="D21" s="1066">
        <v>280</v>
      </c>
      <c r="E21" s="1063" t="s">
        <v>95</v>
      </c>
      <c r="F21" s="1065" t="s">
        <v>6751</v>
      </c>
      <c r="G21" s="1064">
        <v>23.835999999999999</v>
      </c>
      <c r="H21" s="1062" t="s">
        <v>6971</v>
      </c>
      <c r="I21" s="1063" t="s">
        <v>6970</v>
      </c>
      <c r="J21" s="1062" t="s">
        <v>6969</v>
      </c>
      <c r="K21" s="1668">
        <v>38924.58469273743</v>
      </c>
      <c r="L21" s="1061">
        <f t="shared" si="1"/>
        <v>38924.58469273743</v>
      </c>
      <c r="O21" s="1540"/>
      <c r="P21" s="1568"/>
    </row>
    <row r="22" spans="1:16" ht="15" customHeight="1">
      <c r="A22" s="1966"/>
      <c r="B22" s="1068" t="s">
        <v>6968</v>
      </c>
      <c r="C22" s="1067" t="s">
        <v>6967</v>
      </c>
      <c r="D22" s="1066">
        <v>280</v>
      </c>
      <c r="E22" s="1063" t="s">
        <v>95</v>
      </c>
      <c r="F22" s="1065" t="s">
        <v>6751</v>
      </c>
      <c r="G22" s="1064">
        <v>29.827999999999999</v>
      </c>
      <c r="H22" s="1062" t="s">
        <v>6966</v>
      </c>
      <c r="I22" s="1063" t="s">
        <v>6965</v>
      </c>
      <c r="J22" s="1062" t="s">
        <v>6964</v>
      </c>
      <c r="K22" s="1668">
        <v>45002.513966480445</v>
      </c>
      <c r="L22" s="1061">
        <f t="shared" si="1"/>
        <v>45002.513966480445</v>
      </c>
      <c r="O22" s="1540"/>
      <c r="P22" s="1568"/>
    </row>
    <row r="23" spans="1:16" ht="15" customHeight="1">
      <c r="A23" s="1966"/>
      <c r="B23" s="1068" t="s">
        <v>6963</v>
      </c>
      <c r="C23" s="1067" t="s">
        <v>6962</v>
      </c>
      <c r="D23" s="1066">
        <v>280</v>
      </c>
      <c r="E23" s="1063" t="s">
        <v>95</v>
      </c>
      <c r="F23" s="1065" t="s">
        <v>6751</v>
      </c>
      <c r="G23" s="1064">
        <v>31.492000000000001</v>
      </c>
      <c r="H23" s="1062" t="s">
        <v>6961</v>
      </c>
      <c r="I23" s="1063" t="s">
        <v>6960</v>
      </c>
      <c r="J23" s="1062" t="s">
        <v>6959</v>
      </c>
      <c r="K23" s="1668">
        <v>47718.183620111726</v>
      </c>
      <c r="L23" s="1061">
        <f t="shared" si="1"/>
        <v>47718.183620111726</v>
      </c>
      <c r="O23" s="1540"/>
      <c r="P23" s="1568"/>
    </row>
    <row r="24" spans="1:16" ht="15" customHeight="1">
      <c r="A24" s="1969"/>
      <c r="B24" s="1068" t="s">
        <v>6958</v>
      </c>
      <c r="C24" s="1067" t="s">
        <v>6957</v>
      </c>
      <c r="D24" s="1066">
        <v>340</v>
      </c>
      <c r="E24" s="1063" t="s">
        <v>6956</v>
      </c>
      <c r="F24" s="1065" t="s">
        <v>6751</v>
      </c>
      <c r="G24" s="1064">
        <v>36.549999999999997</v>
      </c>
      <c r="H24" s="1062" t="s">
        <v>6955</v>
      </c>
      <c r="I24" s="1063" t="s">
        <v>6954</v>
      </c>
      <c r="J24" s="1062" t="s">
        <v>6953</v>
      </c>
      <c r="K24" s="1668">
        <v>50304.533229050277</v>
      </c>
      <c r="L24" s="1061">
        <f t="shared" si="1"/>
        <v>50304.533229050277</v>
      </c>
      <c r="O24" s="1540"/>
      <c r="P24" s="1568"/>
    </row>
    <row r="25" spans="1:16">
      <c r="K25" s="543"/>
    </row>
    <row r="26" spans="1:16">
      <c r="K26" s="543"/>
    </row>
    <row r="27" spans="1:16">
      <c r="K27" s="543"/>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Normal="100" workbookViewId="0">
      <pane xSplit="3" ySplit="6" topLeftCell="D7" activePane="bottomRight" state="frozen"/>
      <selection activeCell="AB40" sqref="AB40"/>
      <selection pane="topRight" activeCell="AB40" sqref="AB40"/>
      <selection pane="bottomLeft" activeCell="AB40" sqref="AB40"/>
      <selection pane="bottomRight" activeCell="O22" sqref="O22"/>
    </sheetView>
  </sheetViews>
  <sheetFormatPr defaultColWidth="9.28515625" defaultRowHeight="15"/>
  <cols>
    <col min="1" max="1" width="30.28515625" style="331" customWidth="1"/>
    <col min="2" max="2" width="10.28515625" style="331" customWidth="1"/>
    <col min="3" max="3" width="9.28515625" style="331" customWidth="1"/>
    <col min="4" max="4" width="16.5703125" style="331" customWidth="1"/>
    <col min="5" max="5" width="14.7109375" style="331" customWidth="1"/>
    <col min="6" max="6" width="16" style="331" customWidth="1"/>
    <col min="7" max="7" width="11.5703125" style="331" customWidth="1"/>
    <col min="8" max="9" width="13.42578125" style="13" customWidth="1"/>
    <col min="10" max="11" width="14.28515625" style="331" customWidth="1"/>
    <col min="12" max="12" width="9.28515625" style="331"/>
    <col min="13" max="13" width="16.28515625" style="331" bestFit="1" customWidth="1"/>
    <col min="14" max="16384" width="9.28515625" style="331"/>
  </cols>
  <sheetData>
    <row r="1" spans="1:12" ht="18" customHeight="1">
      <c r="A1" s="1970" t="s">
        <v>954</v>
      </c>
      <c r="B1" s="1970"/>
      <c r="C1" s="1970"/>
      <c r="D1" s="1970"/>
      <c r="E1" s="1970"/>
      <c r="F1" s="1970"/>
      <c r="G1" s="1970"/>
      <c r="H1" s="1970"/>
      <c r="I1" s="1970"/>
      <c r="J1" s="1970"/>
      <c r="K1" s="1970"/>
    </row>
    <row r="2" spans="1:12" ht="16.5" customHeight="1"/>
    <row r="3" spans="1:12">
      <c r="D3" s="344" t="s">
        <v>953</v>
      </c>
      <c r="E3" s="345"/>
    </row>
    <row r="4" spans="1:12" ht="15.75" thickBot="1"/>
    <row r="5" spans="1:12" ht="38.25" customHeight="1">
      <c r="A5" s="1975" t="s">
        <v>7</v>
      </c>
      <c r="B5" s="1977" t="s">
        <v>8</v>
      </c>
      <c r="C5" s="1978"/>
      <c r="D5" s="1426" t="s">
        <v>973</v>
      </c>
      <c r="E5" s="1971" t="s">
        <v>1794</v>
      </c>
      <c r="F5" s="1972"/>
      <c r="G5" s="1427" t="s">
        <v>957</v>
      </c>
      <c r="H5" s="1988" t="s">
        <v>956</v>
      </c>
      <c r="I5" s="1989"/>
      <c r="J5" s="1986" t="s">
        <v>955</v>
      </c>
      <c r="K5" s="1987"/>
    </row>
    <row r="6" spans="1:12" ht="40.700000000000003" customHeight="1" thickBot="1">
      <c r="A6" s="1976"/>
      <c r="B6" s="1601" t="s">
        <v>12</v>
      </c>
      <c r="C6" s="1602" t="s">
        <v>13</v>
      </c>
      <c r="D6" s="1603" t="s">
        <v>974</v>
      </c>
      <c r="E6" s="1604" t="s">
        <v>952</v>
      </c>
      <c r="F6" s="1605" t="s">
        <v>958</v>
      </c>
      <c r="G6" s="1606" t="s">
        <v>14</v>
      </c>
      <c r="H6" s="1599" t="s">
        <v>952</v>
      </c>
      <c r="I6" s="1600" t="s">
        <v>958</v>
      </c>
      <c r="J6" s="1599" t="s">
        <v>952</v>
      </c>
      <c r="K6" s="1600" t="s">
        <v>958</v>
      </c>
    </row>
    <row r="7" spans="1:12" ht="15" customHeight="1">
      <c r="A7" s="1983" t="s">
        <v>5705</v>
      </c>
      <c r="B7" s="1974">
        <v>300</v>
      </c>
      <c r="C7" s="1569">
        <v>400</v>
      </c>
      <c r="D7" s="1587">
        <v>441</v>
      </c>
      <c r="E7" s="1421">
        <v>3.93</v>
      </c>
      <c r="F7" s="1422">
        <v>4.21</v>
      </c>
      <c r="G7" s="1570">
        <v>0.75</v>
      </c>
      <c r="H7" s="1669">
        <v>3370.08</v>
      </c>
      <c r="I7" s="1669">
        <v>5679.0540000000001</v>
      </c>
      <c r="J7" s="1595">
        <f>H7-H7*$E$3</f>
        <v>3370.08</v>
      </c>
      <c r="K7" s="1607">
        <f>I7-I7*$E$3</f>
        <v>5679.0540000000001</v>
      </c>
      <c r="L7" s="543"/>
    </row>
    <row r="8" spans="1:12">
      <c r="A8" s="1984"/>
      <c r="B8" s="1842"/>
      <c r="C8" s="1571">
        <v>500</v>
      </c>
      <c r="D8" s="1588">
        <v>506</v>
      </c>
      <c r="E8" s="1573">
        <v>4.6900000000000004</v>
      </c>
      <c r="F8" s="1572">
        <v>4.97</v>
      </c>
      <c r="G8" s="1574">
        <v>0.94</v>
      </c>
      <c r="H8" s="1670">
        <v>3862.8114</v>
      </c>
      <c r="I8" s="1670">
        <v>6169.5515999999998</v>
      </c>
      <c r="J8" s="1596">
        <f t="shared" ref="J8:K64" si="0">H8-H8*$E$3</f>
        <v>3862.8114</v>
      </c>
      <c r="K8" s="1420">
        <f t="shared" si="0"/>
        <v>6169.5515999999998</v>
      </c>
      <c r="L8" s="543"/>
    </row>
    <row r="9" spans="1:12">
      <c r="A9" s="1984"/>
      <c r="B9" s="1842"/>
      <c r="C9" s="1571">
        <v>600</v>
      </c>
      <c r="D9" s="1588">
        <v>570</v>
      </c>
      <c r="E9" s="1573">
        <v>5.46</v>
      </c>
      <c r="F9" s="1572">
        <v>5.74</v>
      </c>
      <c r="G9" s="1574">
        <v>1.1299999999999999</v>
      </c>
      <c r="H9" s="1670">
        <v>4353.0437999999995</v>
      </c>
      <c r="I9" s="1670">
        <v>6690.4758000000002</v>
      </c>
      <c r="J9" s="1596">
        <f t="shared" si="0"/>
        <v>4353.0437999999995</v>
      </c>
      <c r="K9" s="1420">
        <f t="shared" si="0"/>
        <v>6690.4758000000002</v>
      </c>
      <c r="L9" s="543"/>
    </row>
    <row r="10" spans="1:12">
      <c r="A10" s="1984"/>
      <c r="B10" s="1842"/>
      <c r="C10" s="1571">
        <v>700</v>
      </c>
      <c r="D10" s="1588">
        <v>635</v>
      </c>
      <c r="E10" s="1573">
        <v>6.22</v>
      </c>
      <c r="F10" s="1572">
        <v>6.5</v>
      </c>
      <c r="G10" s="1574">
        <v>1.32</v>
      </c>
      <c r="H10" s="1670">
        <v>4828.8534</v>
      </c>
      <c r="I10" s="1670">
        <v>7178.0255999999999</v>
      </c>
      <c r="J10" s="1596">
        <f t="shared" si="0"/>
        <v>4828.8534</v>
      </c>
      <c r="K10" s="1420">
        <f t="shared" si="0"/>
        <v>7178.0255999999999</v>
      </c>
      <c r="L10" s="543"/>
    </row>
    <row r="11" spans="1:12">
      <c r="A11" s="1984"/>
      <c r="B11" s="1842"/>
      <c r="C11" s="1571">
        <v>800</v>
      </c>
      <c r="D11" s="1588">
        <v>699</v>
      </c>
      <c r="E11" s="1573">
        <v>6.98</v>
      </c>
      <c r="F11" s="1572">
        <v>7.26</v>
      </c>
      <c r="G11" s="1574">
        <v>1.51</v>
      </c>
      <c r="H11" s="1670">
        <v>5370.4836000000005</v>
      </c>
      <c r="I11" s="1670">
        <v>7702.1016</v>
      </c>
      <c r="J11" s="1596">
        <f t="shared" si="0"/>
        <v>5370.4836000000005</v>
      </c>
      <c r="K11" s="1420">
        <f t="shared" si="0"/>
        <v>7702.1016</v>
      </c>
      <c r="L11" s="543"/>
    </row>
    <row r="12" spans="1:12">
      <c r="A12" s="1984"/>
      <c r="B12" s="1842"/>
      <c r="C12" s="1571">
        <v>900</v>
      </c>
      <c r="D12" s="1588">
        <v>764</v>
      </c>
      <c r="E12" s="1573">
        <v>7.75</v>
      </c>
      <c r="F12" s="1572">
        <v>8.0299999999999994</v>
      </c>
      <c r="G12" s="1574">
        <v>1.7</v>
      </c>
      <c r="H12" s="1670">
        <v>5841.1728000000003</v>
      </c>
      <c r="I12" s="1670">
        <v>8192.5380000000005</v>
      </c>
      <c r="J12" s="1596">
        <f t="shared" si="0"/>
        <v>5841.1728000000003</v>
      </c>
      <c r="K12" s="1420">
        <f t="shared" si="0"/>
        <v>8192.5380000000005</v>
      </c>
      <c r="L12" s="543"/>
    </row>
    <row r="13" spans="1:12">
      <c r="A13" s="1984"/>
      <c r="B13" s="1842"/>
      <c r="C13" s="1571">
        <v>1000</v>
      </c>
      <c r="D13" s="1588">
        <v>829</v>
      </c>
      <c r="E13" s="1573">
        <v>8.52</v>
      </c>
      <c r="F13" s="1572">
        <v>8.8000000000000007</v>
      </c>
      <c r="G13" s="1574">
        <v>1.89</v>
      </c>
      <c r="H13" s="1670">
        <v>6406.0079999999998</v>
      </c>
      <c r="I13" s="1670">
        <v>8743.9398000000001</v>
      </c>
      <c r="J13" s="1596">
        <f t="shared" si="0"/>
        <v>6406.0079999999998</v>
      </c>
      <c r="K13" s="1420">
        <f t="shared" si="0"/>
        <v>8743.9398000000001</v>
      </c>
      <c r="L13" s="543"/>
    </row>
    <row r="14" spans="1:12">
      <c r="A14" s="1984"/>
      <c r="B14" s="1842"/>
      <c r="C14" s="1571">
        <v>1100</v>
      </c>
      <c r="D14" s="1588">
        <v>893</v>
      </c>
      <c r="E14" s="1573">
        <v>9.2799999999999994</v>
      </c>
      <c r="F14" s="1572">
        <v>9.56</v>
      </c>
      <c r="G14" s="1574">
        <v>2.08</v>
      </c>
      <c r="H14" s="1670">
        <v>7179.4026000000003</v>
      </c>
      <c r="I14" s="1670">
        <v>9529.2785999999996</v>
      </c>
      <c r="J14" s="1596">
        <f t="shared" si="0"/>
        <v>7179.4026000000003</v>
      </c>
      <c r="K14" s="1420">
        <f t="shared" si="0"/>
        <v>9529.2785999999996</v>
      </c>
      <c r="L14" s="543"/>
    </row>
    <row r="15" spans="1:12">
      <c r="A15" s="1984"/>
      <c r="B15" s="1842"/>
      <c r="C15" s="1571">
        <v>1200</v>
      </c>
      <c r="D15" s="1588">
        <v>958</v>
      </c>
      <c r="E15" s="1573">
        <v>10.039999999999999</v>
      </c>
      <c r="F15" s="1572">
        <v>10.32</v>
      </c>
      <c r="G15" s="1574">
        <v>2.27</v>
      </c>
      <c r="H15" s="1670">
        <v>7696.7771999999995</v>
      </c>
      <c r="I15" s="1670">
        <v>10035.361800000001</v>
      </c>
      <c r="J15" s="1596">
        <f t="shared" si="0"/>
        <v>7696.7771999999995</v>
      </c>
      <c r="K15" s="1420">
        <f t="shared" si="0"/>
        <v>10035.361800000001</v>
      </c>
      <c r="L15" s="543"/>
    </row>
    <row r="16" spans="1:12">
      <c r="A16" s="1984"/>
      <c r="B16" s="1842"/>
      <c r="C16" s="1571">
        <v>1300</v>
      </c>
      <c r="D16" s="1588">
        <v>1022</v>
      </c>
      <c r="E16" s="1573">
        <v>10.8</v>
      </c>
      <c r="F16" s="1572">
        <v>11.08</v>
      </c>
      <c r="G16" s="1574">
        <v>2.46</v>
      </c>
      <c r="H16" s="1670">
        <v>8169.0576000000001</v>
      </c>
      <c r="I16" s="1670">
        <v>10406.4786</v>
      </c>
      <c r="J16" s="1596">
        <f t="shared" si="0"/>
        <v>8169.0576000000001</v>
      </c>
      <c r="K16" s="1420">
        <f t="shared" si="0"/>
        <v>10406.4786</v>
      </c>
      <c r="L16" s="543"/>
    </row>
    <row r="17" spans="1:12">
      <c r="A17" s="1984"/>
      <c r="B17" s="1842"/>
      <c r="C17" s="1571">
        <v>1400</v>
      </c>
      <c r="D17" s="1588">
        <v>1087</v>
      </c>
      <c r="E17" s="1573">
        <v>11.57</v>
      </c>
      <c r="F17" s="1572">
        <v>11.85</v>
      </c>
      <c r="G17" s="1574">
        <v>2.65</v>
      </c>
      <c r="H17" s="1670">
        <v>8699.2433999999994</v>
      </c>
      <c r="I17" s="1670">
        <v>11044.5396</v>
      </c>
      <c r="J17" s="1596">
        <f t="shared" si="0"/>
        <v>8699.2433999999994</v>
      </c>
      <c r="K17" s="1420">
        <f t="shared" si="0"/>
        <v>11044.5396</v>
      </c>
      <c r="L17" s="543"/>
    </row>
    <row r="18" spans="1:12">
      <c r="A18" s="1984"/>
      <c r="B18" s="1842"/>
      <c r="C18" s="1571">
        <v>1500</v>
      </c>
      <c r="D18" s="1588">
        <v>1152</v>
      </c>
      <c r="E18" s="1573">
        <v>12.33</v>
      </c>
      <c r="F18" s="1572">
        <v>12.61</v>
      </c>
      <c r="G18" s="1574">
        <v>2.84</v>
      </c>
      <c r="H18" s="1670">
        <v>9188.9759999999987</v>
      </c>
      <c r="I18" s="1670">
        <v>11516.218199999999</v>
      </c>
      <c r="J18" s="1596">
        <f t="shared" si="0"/>
        <v>9188.9759999999987</v>
      </c>
      <c r="K18" s="1420">
        <f t="shared" si="0"/>
        <v>11516.218199999999</v>
      </c>
      <c r="L18" s="543"/>
    </row>
    <row r="19" spans="1:12">
      <c r="A19" s="1984"/>
      <c r="B19" s="1842"/>
      <c r="C19" s="1571">
        <v>1600</v>
      </c>
      <c r="D19" s="1588">
        <v>1216</v>
      </c>
      <c r="E19" s="1573">
        <v>13.09</v>
      </c>
      <c r="F19" s="1572">
        <v>13.37</v>
      </c>
      <c r="G19" s="1574">
        <v>3.03</v>
      </c>
      <c r="H19" s="1670">
        <v>9823.6098000000002</v>
      </c>
      <c r="I19" s="1670">
        <v>12223.578</v>
      </c>
      <c r="J19" s="1596">
        <f t="shared" si="0"/>
        <v>9823.6098000000002</v>
      </c>
      <c r="K19" s="1420">
        <f t="shared" si="0"/>
        <v>12223.578</v>
      </c>
      <c r="L19" s="543"/>
    </row>
    <row r="20" spans="1:12">
      <c r="A20" s="1984"/>
      <c r="B20" s="1842"/>
      <c r="C20" s="1571">
        <v>1700</v>
      </c>
      <c r="D20" s="1588">
        <v>1281</v>
      </c>
      <c r="E20" s="1573">
        <v>13.93</v>
      </c>
      <c r="F20" s="1572">
        <v>14.22</v>
      </c>
      <c r="G20" s="1574">
        <v>3.22</v>
      </c>
      <c r="H20" s="1670">
        <v>10902.5658</v>
      </c>
      <c r="I20" s="1670">
        <v>13512.2052</v>
      </c>
      <c r="J20" s="1596">
        <f t="shared" si="0"/>
        <v>10902.5658</v>
      </c>
      <c r="K20" s="1420">
        <f t="shared" si="0"/>
        <v>13512.2052</v>
      </c>
      <c r="L20" s="543"/>
    </row>
    <row r="21" spans="1:12">
      <c r="A21" s="1984"/>
      <c r="B21" s="1842"/>
      <c r="C21" s="1571">
        <v>1800</v>
      </c>
      <c r="D21" s="1588">
        <v>1345</v>
      </c>
      <c r="E21" s="1573">
        <v>14.7</v>
      </c>
      <c r="F21" s="1572">
        <v>14.98</v>
      </c>
      <c r="G21" s="1574">
        <v>3.41</v>
      </c>
      <c r="H21" s="1670">
        <v>11433.2106</v>
      </c>
      <c r="I21" s="1670">
        <v>14451.920999999998</v>
      </c>
      <c r="J21" s="1596">
        <f t="shared" si="0"/>
        <v>11433.2106</v>
      </c>
      <c r="K21" s="1420">
        <f t="shared" si="0"/>
        <v>14451.920999999998</v>
      </c>
      <c r="L21" s="543"/>
    </row>
    <row r="22" spans="1:12">
      <c r="A22" s="1984"/>
      <c r="B22" s="1842"/>
      <c r="C22" s="1571">
        <v>1900</v>
      </c>
      <c r="D22" s="1588">
        <v>1410</v>
      </c>
      <c r="E22" s="1573">
        <v>15.46</v>
      </c>
      <c r="F22" s="1572">
        <v>15.74</v>
      </c>
      <c r="G22" s="1574">
        <v>3.6</v>
      </c>
      <c r="H22" s="1670">
        <v>11975.82</v>
      </c>
      <c r="I22" s="1670">
        <v>14994.4488</v>
      </c>
      <c r="J22" s="1596">
        <f t="shared" si="0"/>
        <v>11975.82</v>
      </c>
      <c r="K22" s="1420">
        <f t="shared" si="0"/>
        <v>14994.4488</v>
      </c>
      <c r="L22" s="543"/>
    </row>
    <row r="23" spans="1:12">
      <c r="A23" s="1984"/>
      <c r="B23" s="1842"/>
      <c r="C23" s="1571">
        <v>2000</v>
      </c>
      <c r="D23" s="1588">
        <v>1475</v>
      </c>
      <c r="E23" s="1573">
        <v>16.22</v>
      </c>
      <c r="F23" s="1572">
        <v>16.5</v>
      </c>
      <c r="G23" s="1574">
        <v>3.79</v>
      </c>
      <c r="H23" s="1670">
        <v>12964.6998</v>
      </c>
      <c r="I23" s="1670">
        <v>16096.2222</v>
      </c>
      <c r="J23" s="1596">
        <f t="shared" si="0"/>
        <v>12964.6998</v>
      </c>
      <c r="K23" s="1420">
        <f t="shared" si="0"/>
        <v>16096.2222</v>
      </c>
      <c r="L23" s="543"/>
    </row>
    <row r="24" spans="1:12">
      <c r="A24" s="1984"/>
      <c r="B24" s="1842"/>
      <c r="C24" s="1571">
        <v>2100</v>
      </c>
      <c r="D24" s="1588">
        <v>1539</v>
      </c>
      <c r="E24" s="1573">
        <v>16.98</v>
      </c>
      <c r="F24" s="1572">
        <v>17.260000000000002</v>
      </c>
      <c r="G24" s="1574">
        <v>3.98</v>
      </c>
      <c r="H24" s="1670">
        <v>13523.0478</v>
      </c>
      <c r="I24" s="1670">
        <v>16652.0304</v>
      </c>
      <c r="J24" s="1596">
        <f t="shared" si="0"/>
        <v>13523.0478</v>
      </c>
      <c r="K24" s="1420">
        <f t="shared" si="0"/>
        <v>16652.0304</v>
      </c>
      <c r="L24" s="543"/>
    </row>
    <row r="25" spans="1:12">
      <c r="A25" s="1984"/>
      <c r="B25" s="1842"/>
      <c r="C25" s="1571">
        <v>2200</v>
      </c>
      <c r="D25" s="1588">
        <v>1604</v>
      </c>
      <c r="E25" s="1573">
        <v>17.75</v>
      </c>
      <c r="F25" s="1572">
        <v>18.03</v>
      </c>
      <c r="G25" s="1574">
        <v>4.17</v>
      </c>
      <c r="H25" s="1670">
        <v>14081.385600000001</v>
      </c>
      <c r="I25" s="1670">
        <v>17174.831399999999</v>
      </c>
      <c r="J25" s="1596">
        <f t="shared" si="0"/>
        <v>14081.385600000001</v>
      </c>
      <c r="K25" s="1420">
        <f t="shared" si="0"/>
        <v>17174.831399999999</v>
      </c>
      <c r="L25" s="543"/>
    </row>
    <row r="26" spans="1:12">
      <c r="A26" s="1984"/>
      <c r="B26" s="1842"/>
      <c r="C26" s="1571">
        <v>2300</v>
      </c>
      <c r="D26" s="1588">
        <v>1668</v>
      </c>
      <c r="E26" s="1573">
        <v>18.510000000000002</v>
      </c>
      <c r="F26" s="1572">
        <v>18.79</v>
      </c>
      <c r="G26" s="1574">
        <v>4.3600000000000003</v>
      </c>
      <c r="H26" s="1670">
        <v>14681.992200000001</v>
      </c>
      <c r="I26" s="1670">
        <v>17806.772399999998</v>
      </c>
      <c r="J26" s="1596">
        <f t="shared" si="0"/>
        <v>14681.992200000001</v>
      </c>
      <c r="K26" s="1420">
        <f t="shared" si="0"/>
        <v>17806.772399999998</v>
      </c>
      <c r="L26" s="543"/>
    </row>
    <row r="27" spans="1:12">
      <c r="A27" s="1984"/>
      <c r="B27" s="1842"/>
      <c r="C27" s="1571">
        <v>2400</v>
      </c>
      <c r="D27" s="1588">
        <v>1733</v>
      </c>
      <c r="E27" s="1573">
        <v>19.27</v>
      </c>
      <c r="F27" s="1572">
        <v>19.55</v>
      </c>
      <c r="G27" s="1574">
        <v>4.55</v>
      </c>
      <c r="H27" s="1670">
        <v>15283.578</v>
      </c>
      <c r="I27" s="1670">
        <v>18402.319800000001</v>
      </c>
      <c r="J27" s="1596">
        <f t="shared" si="0"/>
        <v>15283.578</v>
      </c>
      <c r="K27" s="1420">
        <f t="shared" si="0"/>
        <v>18402.319800000001</v>
      </c>
      <c r="L27" s="543"/>
    </row>
    <row r="28" spans="1:12">
      <c r="A28" s="1984"/>
      <c r="B28" s="1842"/>
      <c r="C28" s="1571">
        <v>2500</v>
      </c>
      <c r="D28" s="1588">
        <v>1798</v>
      </c>
      <c r="E28" s="1573">
        <v>20.03</v>
      </c>
      <c r="F28" s="1572">
        <v>20.309999999999999</v>
      </c>
      <c r="G28" s="1574">
        <v>4.74</v>
      </c>
      <c r="H28" s="1670">
        <v>15840.9468</v>
      </c>
      <c r="I28" s="1670">
        <v>18958.158599999999</v>
      </c>
      <c r="J28" s="1596">
        <f t="shared" si="0"/>
        <v>15840.9468</v>
      </c>
      <c r="K28" s="1420">
        <f t="shared" si="0"/>
        <v>18958.158599999999</v>
      </c>
      <c r="L28" s="543"/>
    </row>
    <row r="29" spans="1:12">
      <c r="A29" s="1984"/>
      <c r="B29" s="1842"/>
      <c r="C29" s="1571">
        <v>2600</v>
      </c>
      <c r="D29" s="1588">
        <v>1907</v>
      </c>
      <c r="E29" s="1573">
        <v>20.79</v>
      </c>
      <c r="F29" s="1572">
        <v>21.08</v>
      </c>
      <c r="G29" s="1574">
        <v>4.93</v>
      </c>
      <c r="H29" s="1670">
        <v>16859.345400000002</v>
      </c>
      <c r="I29" s="1670">
        <v>20023.497600000002</v>
      </c>
      <c r="J29" s="1596">
        <f t="shared" si="0"/>
        <v>16859.345400000002</v>
      </c>
      <c r="K29" s="1420">
        <f t="shared" si="0"/>
        <v>20023.497600000002</v>
      </c>
      <c r="L29" s="543"/>
    </row>
    <row r="30" spans="1:12">
      <c r="A30" s="1984"/>
      <c r="B30" s="1842"/>
      <c r="C30" s="1571">
        <v>2800</v>
      </c>
      <c r="D30" s="1588">
        <v>2054</v>
      </c>
      <c r="E30" s="1573">
        <v>22.32</v>
      </c>
      <c r="F30" s="1572">
        <v>22.6</v>
      </c>
      <c r="G30" s="1574">
        <v>5.31</v>
      </c>
      <c r="H30" s="1670">
        <v>18139.190399999999</v>
      </c>
      <c r="I30" s="1670">
        <v>21363.502199999999</v>
      </c>
      <c r="J30" s="1596">
        <f t="shared" si="0"/>
        <v>18139.190399999999</v>
      </c>
      <c r="K30" s="1420">
        <f t="shared" si="0"/>
        <v>21363.502199999999</v>
      </c>
      <c r="L30" s="543"/>
    </row>
    <row r="31" spans="1:12" ht="15.75" thickBot="1">
      <c r="A31" s="1984"/>
      <c r="B31" s="1843"/>
      <c r="C31" s="1575">
        <v>3000</v>
      </c>
      <c r="D31" s="1589">
        <v>2201</v>
      </c>
      <c r="E31" s="1577">
        <v>23.84</v>
      </c>
      <c r="F31" s="1576">
        <v>24.13</v>
      </c>
      <c r="G31" s="1578">
        <v>5.69</v>
      </c>
      <c r="H31" s="1671">
        <v>19153.621200000001</v>
      </c>
      <c r="I31" s="1671">
        <v>22356.054</v>
      </c>
      <c r="J31" s="1597">
        <f t="shared" si="0"/>
        <v>19153.621200000001</v>
      </c>
      <c r="K31" s="241">
        <f t="shared" si="0"/>
        <v>22356.054</v>
      </c>
      <c r="L31" s="543"/>
    </row>
    <row r="32" spans="1:12">
      <c r="A32" s="1984"/>
      <c r="B32" s="1974">
        <v>400</v>
      </c>
      <c r="C32" s="1579">
        <v>400</v>
      </c>
      <c r="D32" s="1580">
        <v>488.25</v>
      </c>
      <c r="E32" s="1421">
        <v>4.9200000000000008</v>
      </c>
      <c r="F32" s="1590">
        <v>5.2250000000000005</v>
      </c>
      <c r="G32" s="1591">
        <v>0.88000000000000012</v>
      </c>
      <c r="H32" s="1669">
        <v>3856.9157999999998</v>
      </c>
      <c r="I32" s="1669">
        <v>6285.8112000000001</v>
      </c>
      <c r="J32" s="1595">
        <f t="shared" si="0"/>
        <v>3856.9157999999998</v>
      </c>
      <c r="K32" s="1607">
        <f t="shared" si="0"/>
        <v>6285.8112000000001</v>
      </c>
      <c r="L32" s="543"/>
    </row>
    <row r="33" spans="1:12">
      <c r="A33" s="1984"/>
      <c r="B33" s="1842"/>
      <c r="C33" s="1419">
        <v>500</v>
      </c>
      <c r="D33" s="1583">
        <v>609.75</v>
      </c>
      <c r="E33" s="1573">
        <v>6.15</v>
      </c>
      <c r="F33" s="1581">
        <v>6.4550000000000001</v>
      </c>
      <c r="G33" s="1582">
        <v>1.1000000000000001</v>
      </c>
      <c r="H33" s="1670">
        <v>4415.7125999999998</v>
      </c>
      <c r="I33" s="1670">
        <v>6926.3915999999999</v>
      </c>
      <c r="J33" s="1596">
        <f t="shared" si="0"/>
        <v>4415.7125999999998</v>
      </c>
      <c r="K33" s="1608">
        <f t="shared" si="0"/>
        <v>6926.3915999999999</v>
      </c>
      <c r="L33" s="543"/>
    </row>
    <row r="34" spans="1:12">
      <c r="A34" s="1984"/>
      <c r="B34" s="1842"/>
      <c r="C34" s="1419">
        <v>600</v>
      </c>
      <c r="D34" s="1583">
        <v>732.375</v>
      </c>
      <c r="E34" s="1573">
        <v>7.38</v>
      </c>
      <c r="F34" s="1581">
        <v>7.6849999999999996</v>
      </c>
      <c r="G34" s="1582">
        <v>1.32</v>
      </c>
      <c r="H34" s="1670">
        <v>4978.2426000000005</v>
      </c>
      <c r="I34" s="1670">
        <v>7593.6858000000002</v>
      </c>
      <c r="J34" s="1596">
        <f t="shared" si="0"/>
        <v>4978.2426000000005</v>
      </c>
      <c r="K34" s="1608">
        <f t="shared" si="0"/>
        <v>7593.6858000000002</v>
      </c>
      <c r="L34" s="543"/>
    </row>
    <row r="35" spans="1:12">
      <c r="A35" s="1984"/>
      <c r="B35" s="1842"/>
      <c r="C35" s="1584">
        <v>700</v>
      </c>
      <c r="D35" s="1583">
        <v>853.875</v>
      </c>
      <c r="E35" s="1573">
        <v>8.61</v>
      </c>
      <c r="F35" s="1581">
        <v>8.9149999999999991</v>
      </c>
      <c r="G35" s="1582">
        <v>1.54</v>
      </c>
      <c r="H35" s="1670">
        <v>5537.0291999999999</v>
      </c>
      <c r="I35" s="1670">
        <v>8138.8452000000007</v>
      </c>
      <c r="J35" s="1596">
        <f t="shared" si="0"/>
        <v>5537.0291999999999</v>
      </c>
      <c r="K35" s="1608">
        <f t="shared" si="0"/>
        <v>8138.8452000000007</v>
      </c>
      <c r="L35" s="543"/>
    </row>
    <row r="36" spans="1:12">
      <c r="A36" s="1984"/>
      <c r="B36" s="1842"/>
      <c r="C36" s="1584">
        <v>800</v>
      </c>
      <c r="D36" s="1583">
        <v>976.5</v>
      </c>
      <c r="E36" s="1573">
        <v>9.8400000000000016</v>
      </c>
      <c r="F36" s="1581">
        <v>10.145000000000001</v>
      </c>
      <c r="G36" s="1582">
        <v>1.7600000000000002</v>
      </c>
      <c r="H36" s="1670">
        <v>6134.3820000000005</v>
      </c>
      <c r="I36" s="1670">
        <v>8776.3758000000016</v>
      </c>
      <c r="J36" s="1596">
        <f t="shared" si="0"/>
        <v>6134.3820000000005</v>
      </c>
      <c r="K36" s="1608">
        <f t="shared" si="0"/>
        <v>8776.3758000000016</v>
      </c>
      <c r="L36" s="543"/>
    </row>
    <row r="37" spans="1:12">
      <c r="A37" s="1984"/>
      <c r="B37" s="1842"/>
      <c r="C37" s="1584">
        <v>900</v>
      </c>
      <c r="D37" s="1583">
        <v>1098</v>
      </c>
      <c r="E37" s="1573">
        <v>11.07</v>
      </c>
      <c r="F37" s="1581">
        <v>11.375</v>
      </c>
      <c r="G37" s="1582">
        <v>1.9800000000000002</v>
      </c>
      <c r="H37" s="1670">
        <v>6700.7064</v>
      </c>
      <c r="I37" s="1670">
        <v>9351.3191999999999</v>
      </c>
      <c r="J37" s="1596">
        <f t="shared" si="0"/>
        <v>6700.7064</v>
      </c>
      <c r="K37" s="1608">
        <f t="shared" si="0"/>
        <v>9351.3191999999999</v>
      </c>
      <c r="L37" s="543"/>
    </row>
    <row r="38" spans="1:12">
      <c r="A38" s="1984"/>
      <c r="B38" s="1842"/>
      <c r="C38" s="1584">
        <v>1000</v>
      </c>
      <c r="D38" s="1583">
        <v>1220.625</v>
      </c>
      <c r="E38" s="1573">
        <v>12.3</v>
      </c>
      <c r="F38" s="1581">
        <v>12.3</v>
      </c>
      <c r="G38" s="1582">
        <v>2.2000000000000002</v>
      </c>
      <c r="H38" s="1670">
        <v>7332.8616000000002</v>
      </c>
      <c r="I38" s="1670">
        <v>9988.8804</v>
      </c>
      <c r="J38" s="1596">
        <f t="shared" si="0"/>
        <v>7332.8616000000002</v>
      </c>
      <c r="K38" s="1608">
        <f t="shared" si="0"/>
        <v>9988.8804</v>
      </c>
      <c r="L38" s="543"/>
    </row>
    <row r="39" spans="1:12">
      <c r="A39" s="1984"/>
      <c r="B39" s="1842"/>
      <c r="C39" s="1584">
        <v>1100</v>
      </c>
      <c r="D39" s="1583">
        <v>1342.125</v>
      </c>
      <c r="E39" s="1573">
        <v>13.530000000000001</v>
      </c>
      <c r="F39" s="1581">
        <v>13.835000000000001</v>
      </c>
      <c r="G39" s="1582">
        <v>2.4200000000000004</v>
      </c>
      <c r="H39" s="1670">
        <v>8062.8654000000006</v>
      </c>
      <c r="I39" s="1670">
        <v>10786.2246</v>
      </c>
      <c r="J39" s="1596">
        <f t="shared" si="0"/>
        <v>8062.8654000000006</v>
      </c>
      <c r="K39" s="1608">
        <f t="shared" si="0"/>
        <v>10786.2246</v>
      </c>
      <c r="L39" s="543"/>
    </row>
    <row r="40" spans="1:12">
      <c r="A40" s="1984"/>
      <c r="B40" s="1842"/>
      <c r="C40" s="1584">
        <v>1200</v>
      </c>
      <c r="D40" s="1583">
        <v>1464.75</v>
      </c>
      <c r="E40" s="1573">
        <v>14.76</v>
      </c>
      <c r="F40" s="1581">
        <v>15.065</v>
      </c>
      <c r="G40" s="1582">
        <v>2.64</v>
      </c>
      <c r="H40" s="1670">
        <v>8676.7217999999993</v>
      </c>
      <c r="I40" s="1670">
        <v>11370.297</v>
      </c>
      <c r="J40" s="1596">
        <f t="shared" si="0"/>
        <v>8676.7217999999993</v>
      </c>
      <c r="K40" s="1608">
        <f t="shared" si="0"/>
        <v>11370.297</v>
      </c>
      <c r="L40" s="543"/>
    </row>
    <row r="41" spans="1:12">
      <c r="A41" s="1984"/>
      <c r="B41" s="1842"/>
      <c r="C41" s="1584">
        <v>1300</v>
      </c>
      <c r="D41" s="1583">
        <v>1586.25</v>
      </c>
      <c r="E41" s="1573">
        <v>15.990000000000002</v>
      </c>
      <c r="F41" s="1581">
        <v>16.295000000000002</v>
      </c>
      <c r="G41" s="1582">
        <v>2.8600000000000003</v>
      </c>
      <c r="H41" s="1670">
        <v>9169.5450000000001</v>
      </c>
      <c r="I41" s="1670">
        <v>12024.219000000001</v>
      </c>
      <c r="J41" s="1596">
        <f t="shared" si="0"/>
        <v>9169.5450000000001</v>
      </c>
      <c r="K41" s="1608">
        <f t="shared" si="0"/>
        <v>12024.219000000001</v>
      </c>
      <c r="L41" s="543"/>
    </row>
    <row r="42" spans="1:12">
      <c r="A42" s="1984"/>
      <c r="B42" s="1842"/>
      <c r="C42" s="1584">
        <v>1400</v>
      </c>
      <c r="D42" s="1583">
        <v>1707.75</v>
      </c>
      <c r="E42" s="1573">
        <v>17.22</v>
      </c>
      <c r="F42" s="1581">
        <v>17.524999999999999</v>
      </c>
      <c r="G42" s="1582">
        <v>3.08</v>
      </c>
      <c r="H42" s="1670">
        <v>9782.4527999999991</v>
      </c>
      <c r="I42" s="1670">
        <v>12769.5126</v>
      </c>
      <c r="J42" s="1596">
        <f t="shared" si="0"/>
        <v>9782.4527999999991</v>
      </c>
      <c r="K42" s="1608">
        <f t="shared" si="0"/>
        <v>12769.5126</v>
      </c>
      <c r="L42" s="543"/>
    </row>
    <row r="43" spans="1:12">
      <c r="A43" s="1984"/>
      <c r="B43" s="1842"/>
      <c r="C43" s="1584">
        <v>1500</v>
      </c>
      <c r="D43" s="1583">
        <v>1829.25</v>
      </c>
      <c r="E43" s="1573">
        <v>18.450000000000003</v>
      </c>
      <c r="F43" s="1581">
        <v>18.755000000000003</v>
      </c>
      <c r="G43" s="1582">
        <v>3.3000000000000003</v>
      </c>
      <c r="H43" s="1670">
        <v>10356.927</v>
      </c>
      <c r="I43" s="1670">
        <v>13356.6042</v>
      </c>
      <c r="J43" s="1596">
        <f t="shared" si="0"/>
        <v>10356.927</v>
      </c>
      <c r="K43" s="1608">
        <f t="shared" si="0"/>
        <v>13356.6042</v>
      </c>
      <c r="L43" s="543"/>
    </row>
    <row r="44" spans="1:12">
      <c r="A44" s="1984"/>
      <c r="B44" s="1842"/>
      <c r="C44" s="1584">
        <v>1600</v>
      </c>
      <c r="D44" s="1583">
        <v>1951.875</v>
      </c>
      <c r="E44" s="1573">
        <v>19.680000000000003</v>
      </c>
      <c r="F44" s="1581">
        <v>19.985000000000003</v>
      </c>
      <c r="G44" s="1582">
        <v>3.5200000000000005</v>
      </c>
      <c r="H44" s="1670">
        <v>11106.249599999999</v>
      </c>
      <c r="I44" s="1670">
        <v>14284.294199999998</v>
      </c>
      <c r="J44" s="1596">
        <f t="shared" si="0"/>
        <v>11106.249599999999</v>
      </c>
      <c r="K44" s="1608">
        <f t="shared" si="0"/>
        <v>14284.294199999998</v>
      </c>
      <c r="L44" s="543"/>
    </row>
    <row r="45" spans="1:12">
      <c r="A45" s="1984"/>
      <c r="B45" s="1842"/>
      <c r="C45" s="1584">
        <v>1700</v>
      </c>
      <c r="D45" s="1583">
        <v>2073.375</v>
      </c>
      <c r="E45" s="1573">
        <v>20.91</v>
      </c>
      <c r="F45" s="1581">
        <v>21.215</v>
      </c>
      <c r="G45" s="1582">
        <v>3.74</v>
      </c>
      <c r="H45" s="1670">
        <v>12318.927599999999</v>
      </c>
      <c r="I45" s="1670">
        <v>15629.602799999999</v>
      </c>
      <c r="J45" s="1596">
        <f t="shared" si="0"/>
        <v>12318.927599999999</v>
      </c>
      <c r="K45" s="1608">
        <f t="shared" si="0"/>
        <v>15629.602799999999</v>
      </c>
      <c r="L45" s="543"/>
    </row>
    <row r="46" spans="1:12">
      <c r="A46" s="1984"/>
      <c r="B46" s="1842"/>
      <c r="C46" s="1584">
        <v>1800</v>
      </c>
      <c r="D46" s="1583">
        <v>2196</v>
      </c>
      <c r="E46" s="1573">
        <v>22.14</v>
      </c>
      <c r="F46" s="1581">
        <v>22.445</v>
      </c>
      <c r="G46" s="1582">
        <v>3.9600000000000004</v>
      </c>
      <c r="H46" s="1670">
        <v>12931.457999999999</v>
      </c>
      <c r="I46" s="1670">
        <v>16565.7078</v>
      </c>
      <c r="J46" s="1596">
        <f t="shared" si="0"/>
        <v>12931.457999999999</v>
      </c>
      <c r="K46" s="1608">
        <f t="shared" si="0"/>
        <v>16565.7078</v>
      </c>
      <c r="L46" s="543"/>
    </row>
    <row r="47" spans="1:12">
      <c r="A47" s="1984"/>
      <c r="B47" s="1842"/>
      <c r="C47" s="1584">
        <v>1900</v>
      </c>
      <c r="D47" s="1583">
        <v>2316.375</v>
      </c>
      <c r="E47" s="1573">
        <v>23.37</v>
      </c>
      <c r="F47" s="1581">
        <v>23.675000000000001</v>
      </c>
      <c r="G47" s="1582">
        <v>4.18</v>
      </c>
      <c r="H47" s="1670">
        <v>13503.7392</v>
      </c>
      <c r="I47" s="1670">
        <v>17086.121999999999</v>
      </c>
      <c r="J47" s="1596">
        <f t="shared" si="0"/>
        <v>13503.7392</v>
      </c>
      <c r="K47" s="1608">
        <f t="shared" si="0"/>
        <v>17086.121999999999</v>
      </c>
      <c r="L47" s="543"/>
    </row>
    <row r="48" spans="1:12">
      <c r="A48" s="1984"/>
      <c r="B48" s="1842"/>
      <c r="C48" s="1584">
        <v>2000</v>
      </c>
      <c r="D48" s="1583">
        <v>2440.125</v>
      </c>
      <c r="E48" s="1573">
        <v>24.6</v>
      </c>
      <c r="F48" s="1581">
        <v>24.905000000000001</v>
      </c>
      <c r="G48" s="1582">
        <v>4.4000000000000004</v>
      </c>
      <c r="H48" s="1670">
        <v>14650.3518</v>
      </c>
      <c r="I48" s="1670">
        <v>18254.001600000003</v>
      </c>
      <c r="J48" s="1596">
        <f t="shared" si="0"/>
        <v>14650.3518</v>
      </c>
      <c r="K48" s="1608">
        <f t="shared" si="0"/>
        <v>18254.001600000003</v>
      </c>
      <c r="L48" s="543"/>
    </row>
    <row r="49" spans="1:12">
      <c r="A49" s="1984"/>
      <c r="B49" s="1842"/>
      <c r="C49" s="1584">
        <v>2100</v>
      </c>
      <c r="D49" s="1583">
        <v>2561.625</v>
      </c>
      <c r="E49" s="1573">
        <v>25.830000000000002</v>
      </c>
      <c r="F49" s="1581">
        <v>26.135000000000002</v>
      </c>
      <c r="G49" s="1582">
        <v>4.620000000000001</v>
      </c>
      <c r="H49" s="1670">
        <v>15276.9684</v>
      </c>
      <c r="I49" s="1670">
        <v>18825.221999999998</v>
      </c>
      <c r="J49" s="1596">
        <f t="shared" si="0"/>
        <v>15276.9684</v>
      </c>
      <c r="K49" s="1608">
        <f t="shared" si="0"/>
        <v>18825.221999999998</v>
      </c>
      <c r="L49" s="543"/>
    </row>
    <row r="50" spans="1:12">
      <c r="A50" s="1984"/>
      <c r="B50" s="1842"/>
      <c r="C50" s="1584">
        <v>2200</v>
      </c>
      <c r="D50" s="1583">
        <v>2684.25</v>
      </c>
      <c r="E50" s="1573">
        <v>27.060000000000002</v>
      </c>
      <c r="F50" s="1581">
        <v>27.365000000000002</v>
      </c>
      <c r="G50" s="1582">
        <v>4.8400000000000007</v>
      </c>
      <c r="H50" s="1670">
        <v>15908.6034</v>
      </c>
      <c r="I50" s="1670">
        <v>19361.64</v>
      </c>
      <c r="J50" s="1596">
        <f t="shared" si="0"/>
        <v>15908.6034</v>
      </c>
      <c r="K50" s="1608">
        <f t="shared" si="0"/>
        <v>19361.64</v>
      </c>
      <c r="L50" s="543"/>
    </row>
    <row r="51" spans="1:12">
      <c r="A51" s="1984"/>
      <c r="B51" s="1842"/>
      <c r="C51" s="1584">
        <v>2300</v>
      </c>
      <c r="D51" s="1583">
        <v>2806.875</v>
      </c>
      <c r="E51" s="1573">
        <v>28.29</v>
      </c>
      <c r="F51" s="1581">
        <v>28.594999999999999</v>
      </c>
      <c r="G51" s="1582">
        <v>5.0599999999999996</v>
      </c>
      <c r="H51" s="1670">
        <v>16577.448</v>
      </c>
      <c r="I51" s="1670">
        <v>19967.724000000002</v>
      </c>
      <c r="J51" s="1596">
        <f t="shared" si="0"/>
        <v>16577.448</v>
      </c>
      <c r="K51" s="1608">
        <f t="shared" si="0"/>
        <v>19967.724000000002</v>
      </c>
      <c r="L51" s="543"/>
    </row>
    <row r="52" spans="1:12">
      <c r="A52" s="1984"/>
      <c r="B52" s="1842"/>
      <c r="C52" s="1584">
        <v>2400</v>
      </c>
      <c r="D52" s="1583">
        <v>2927.25</v>
      </c>
      <c r="E52" s="1573">
        <v>29.52</v>
      </c>
      <c r="F52" s="1581">
        <v>29.824999999999999</v>
      </c>
      <c r="G52" s="1582">
        <v>5.28</v>
      </c>
      <c r="H52" s="1670">
        <v>17290.5504</v>
      </c>
      <c r="I52" s="1670">
        <v>20608.7634</v>
      </c>
      <c r="J52" s="1596">
        <f t="shared" si="0"/>
        <v>17290.5504</v>
      </c>
      <c r="K52" s="1608">
        <f t="shared" si="0"/>
        <v>20608.7634</v>
      </c>
      <c r="L52" s="543"/>
    </row>
    <row r="53" spans="1:12">
      <c r="A53" s="1984"/>
      <c r="B53" s="1842"/>
      <c r="C53" s="1584">
        <v>2500</v>
      </c>
      <c r="D53" s="1583">
        <v>3048.75</v>
      </c>
      <c r="E53" s="1573">
        <v>30.75</v>
      </c>
      <c r="F53" s="1581">
        <v>31.055</v>
      </c>
      <c r="G53" s="1582">
        <v>5.5</v>
      </c>
      <c r="H53" s="1670">
        <v>18060.2016</v>
      </c>
      <c r="I53" s="1670">
        <v>21145.150799999999</v>
      </c>
      <c r="J53" s="1596">
        <f t="shared" si="0"/>
        <v>18060.2016</v>
      </c>
      <c r="K53" s="1608">
        <f t="shared" si="0"/>
        <v>21145.150799999999</v>
      </c>
      <c r="L53" s="543"/>
    </row>
    <row r="54" spans="1:12">
      <c r="A54" s="1984"/>
      <c r="B54" s="1842"/>
      <c r="C54" s="1584">
        <v>2600</v>
      </c>
      <c r="D54" s="1583">
        <v>3172.5</v>
      </c>
      <c r="E54" s="1573">
        <v>31.980000000000004</v>
      </c>
      <c r="F54" s="1581">
        <v>32.285000000000004</v>
      </c>
      <c r="G54" s="1582">
        <v>5.7200000000000006</v>
      </c>
      <c r="H54" s="1670">
        <v>19027.549199999998</v>
      </c>
      <c r="I54" s="1670">
        <v>22325.6682</v>
      </c>
      <c r="J54" s="1596">
        <f t="shared" si="0"/>
        <v>19027.549199999998</v>
      </c>
      <c r="K54" s="1608">
        <f t="shared" si="0"/>
        <v>22325.6682</v>
      </c>
      <c r="L54" s="543"/>
    </row>
    <row r="55" spans="1:12">
      <c r="A55" s="1984"/>
      <c r="B55" s="1842"/>
      <c r="C55" s="1584">
        <v>2800</v>
      </c>
      <c r="D55" s="1583">
        <v>3415.5</v>
      </c>
      <c r="E55" s="1573">
        <v>34.44</v>
      </c>
      <c r="F55" s="1581">
        <v>34.744999999999997</v>
      </c>
      <c r="G55" s="1582">
        <v>6.16</v>
      </c>
      <c r="H55" s="1670">
        <v>20495.992200000001</v>
      </c>
      <c r="I55" s="1670">
        <v>23642.681999999997</v>
      </c>
      <c r="J55" s="1596">
        <f t="shared" si="0"/>
        <v>20495.992200000001</v>
      </c>
      <c r="K55" s="1608">
        <f t="shared" si="0"/>
        <v>23642.681999999997</v>
      </c>
      <c r="L55" s="543"/>
    </row>
    <row r="56" spans="1:12" ht="15.75" thickBot="1">
      <c r="A56" s="1984"/>
      <c r="B56" s="1843"/>
      <c r="C56" s="1585">
        <v>3000</v>
      </c>
      <c r="D56" s="1586">
        <v>3660.75</v>
      </c>
      <c r="E56" s="1577">
        <v>36.900000000000006</v>
      </c>
      <c r="F56" s="1592">
        <v>37.205000000000005</v>
      </c>
      <c r="G56" s="1593">
        <v>6.6000000000000005</v>
      </c>
      <c r="H56" s="1671">
        <v>21657.700800000002</v>
      </c>
      <c r="I56" s="1671">
        <v>24778.7274</v>
      </c>
      <c r="J56" s="1597">
        <f t="shared" si="0"/>
        <v>21657.700800000002</v>
      </c>
      <c r="K56" s="241">
        <f t="shared" si="0"/>
        <v>24778.7274</v>
      </c>
      <c r="L56" s="543"/>
    </row>
    <row r="57" spans="1:12">
      <c r="A57" s="1984"/>
      <c r="B57" s="1974">
        <v>500</v>
      </c>
      <c r="C57" s="1569">
        <v>400</v>
      </c>
      <c r="D57" s="1672">
        <v>604</v>
      </c>
      <c r="E57" s="1421">
        <v>6.36</v>
      </c>
      <c r="F57" s="1422">
        <v>6.69</v>
      </c>
      <c r="G57" s="1570">
        <v>1.1200000000000001</v>
      </c>
      <c r="H57" s="1669">
        <v>4228.5528000000004</v>
      </c>
      <c r="I57" s="1669">
        <v>6627.2766000000001</v>
      </c>
      <c r="J57" s="1595">
        <f t="shared" si="0"/>
        <v>4228.5528000000004</v>
      </c>
      <c r="K57" s="1607">
        <f t="shared" si="0"/>
        <v>6627.2766000000001</v>
      </c>
      <c r="L57" s="543"/>
    </row>
    <row r="58" spans="1:12">
      <c r="A58" s="1984"/>
      <c r="B58" s="1842"/>
      <c r="C58" s="1571">
        <v>500</v>
      </c>
      <c r="D58" s="1673">
        <v>711</v>
      </c>
      <c r="E58" s="1573">
        <v>7.71</v>
      </c>
      <c r="F58" s="1572">
        <v>8.0399999999999991</v>
      </c>
      <c r="G58" s="1574">
        <v>1.4</v>
      </c>
      <c r="H58" s="1670">
        <v>4871.4995999999992</v>
      </c>
      <c r="I58" s="1670">
        <v>7266.8166000000001</v>
      </c>
      <c r="J58" s="1596">
        <f t="shared" si="0"/>
        <v>4871.4995999999992</v>
      </c>
      <c r="K58" s="1420">
        <f t="shared" si="0"/>
        <v>7266.8166000000001</v>
      </c>
      <c r="L58" s="543"/>
    </row>
    <row r="59" spans="1:12">
      <c r="A59" s="1984"/>
      <c r="B59" s="1842"/>
      <c r="C59" s="1571">
        <v>600</v>
      </c>
      <c r="D59" s="1673">
        <v>818</v>
      </c>
      <c r="E59" s="1573">
        <v>9.0500000000000007</v>
      </c>
      <c r="F59" s="1572">
        <v>9.39</v>
      </c>
      <c r="G59" s="1574">
        <v>1.68</v>
      </c>
      <c r="H59" s="1670">
        <v>5566.6295999999993</v>
      </c>
      <c r="I59" s="1670">
        <v>7945.4633999999996</v>
      </c>
      <c r="J59" s="1596">
        <f t="shared" si="0"/>
        <v>5566.6295999999993</v>
      </c>
      <c r="K59" s="1420">
        <f t="shared" si="0"/>
        <v>7945.4633999999996</v>
      </c>
      <c r="L59" s="543"/>
    </row>
    <row r="60" spans="1:12">
      <c r="A60" s="1984"/>
      <c r="B60" s="1842"/>
      <c r="C60" s="1571">
        <v>700</v>
      </c>
      <c r="D60" s="1673">
        <v>925</v>
      </c>
      <c r="E60" s="1573">
        <v>10.4</v>
      </c>
      <c r="F60" s="1572">
        <v>10.73</v>
      </c>
      <c r="G60" s="1574">
        <v>1.96</v>
      </c>
      <c r="H60" s="1670">
        <v>6167.6544000000004</v>
      </c>
      <c r="I60" s="1670">
        <v>8565.4704000000002</v>
      </c>
      <c r="J60" s="1596">
        <f t="shared" si="0"/>
        <v>6167.6544000000004</v>
      </c>
      <c r="K60" s="1420">
        <f t="shared" si="0"/>
        <v>8565.4704000000002</v>
      </c>
      <c r="L60" s="543"/>
    </row>
    <row r="61" spans="1:12">
      <c r="A61" s="1984"/>
      <c r="B61" s="1842"/>
      <c r="C61" s="1571">
        <v>800</v>
      </c>
      <c r="D61" s="1673">
        <v>1032</v>
      </c>
      <c r="E61" s="1573">
        <v>11.75</v>
      </c>
      <c r="F61" s="1572">
        <v>12.08</v>
      </c>
      <c r="G61" s="1574">
        <v>2.2400000000000002</v>
      </c>
      <c r="H61" s="1670">
        <v>6827.37</v>
      </c>
      <c r="I61" s="1670">
        <v>9223.6152000000002</v>
      </c>
      <c r="J61" s="1596">
        <f t="shared" si="0"/>
        <v>6827.37</v>
      </c>
      <c r="K61" s="1420">
        <f t="shared" si="0"/>
        <v>9223.6152000000002</v>
      </c>
      <c r="L61" s="543"/>
    </row>
    <row r="62" spans="1:12">
      <c r="A62" s="1984"/>
      <c r="B62" s="1842"/>
      <c r="C62" s="1571">
        <v>900</v>
      </c>
      <c r="D62" s="1673">
        <v>1139</v>
      </c>
      <c r="E62" s="1573">
        <v>13.1</v>
      </c>
      <c r="F62" s="1572">
        <v>13.44</v>
      </c>
      <c r="G62" s="1574">
        <v>2.52</v>
      </c>
      <c r="H62" s="1670">
        <v>7429.3229999999994</v>
      </c>
      <c r="I62" s="1670">
        <v>9805.4538000000011</v>
      </c>
      <c r="J62" s="1596">
        <f t="shared" si="0"/>
        <v>7429.3229999999994</v>
      </c>
      <c r="K62" s="1420">
        <f t="shared" si="0"/>
        <v>9805.4538000000011</v>
      </c>
      <c r="L62" s="543"/>
    </row>
    <row r="63" spans="1:12">
      <c r="A63" s="1984"/>
      <c r="B63" s="1842"/>
      <c r="C63" s="1571">
        <v>1000</v>
      </c>
      <c r="D63" s="1673">
        <v>1246</v>
      </c>
      <c r="E63" s="1573">
        <v>14.45</v>
      </c>
      <c r="F63" s="1572">
        <v>14.77</v>
      </c>
      <c r="G63" s="1574">
        <v>2.8</v>
      </c>
      <c r="H63" s="1670">
        <v>8107.674</v>
      </c>
      <c r="I63" s="1670">
        <v>10502.715600000001</v>
      </c>
      <c r="J63" s="1596">
        <f t="shared" si="0"/>
        <v>8107.674</v>
      </c>
      <c r="K63" s="1420">
        <f t="shared" si="0"/>
        <v>10502.715600000001</v>
      </c>
      <c r="L63" s="543"/>
    </row>
    <row r="64" spans="1:12">
      <c r="A64" s="1984"/>
      <c r="B64" s="1842"/>
      <c r="C64" s="1571">
        <v>1100</v>
      </c>
      <c r="D64" s="1673">
        <v>1353</v>
      </c>
      <c r="E64" s="1573">
        <v>15.8</v>
      </c>
      <c r="F64" s="1572">
        <v>16.13</v>
      </c>
      <c r="G64" s="1574">
        <v>3.08</v>
      </c>
      <c r="H64" s="1670">
        <v>9006.8141999999989</v>
      </c>
      <c r="I64" s="1670">
        <v>11438.310600000001</v>
      </c>
      <c r="J64" s="1596">
        <f t="shared" si="0"/>
        <v>9006.8141999999989</v>
      </c>
      <c r="K64" s="1420">
        <f t="shared" si="0"/>
        <v>11438.310600000001</v>
      </c>
      <c r="L64" s="543"/>
    </row>
    <row r="65" spans="1:12">
      <c r="A65" s="1984"/>
      <c r="B65" s="1842"/>
      <c r="C65" s="1571">
        <v>1200</v>
      </c>
      <c r="D65" s="1673">
        <v>1460</v>
      </c>
      <c r="E65" s="1573">
        <v>17.14</v>
      </c>
      <c r="F65" s="1572">
        <v>17.48</v>
      </c>
      <c r="G65" s="1574">
        <v>3.36</v>
      </c>
      <c r="H65" s="1670">
        <v>9657.3090000000011</v>
      </c>
      <c r="I65" s="1670">
        <v>12078.105600000001</v>
      </c>
      <c r="J65" s="1596">
        <f t="shared" ref="J65:K144" si="1">H65-H65*$E$3</f>
        <v>9657.3090000000011</v>
      </c>
      <c r="K65" s="1420">
        <f t="shared" si="1"/>
        <v>12078.105600000001</v>
      </c>
      <c r="L65" s="543"/>
    </row>
    <row r="66" spans="1:12">
      <c r="A66" s="1984"/>
      <c r="B66" s="1842"/>
      <c r="C66" s="1571">
        <v>1300</v>
      </c>
      <c r="D66" s="1673">
        <v>1567</v>
      </c>
      <c r="E66" s="1573">
        <v>18.489999999999998</v>
      </c>
      <c r="F66" s="1572">
        <v>18.829999999999998</v>
      </c>
      <c r="G66" s="1574">
        <v>3.64</v>
      </c>
      <c r="H66" s="1670">
        <v>10361.894399999999</v>
      </c>
      <c r="I66" s="1670">
        <v>12777.438</v>
      </c>
      <c r="J66" s="1596">
        <f t="shared" si="1"/>
        <v>10361.894399999999</v>
      </c>
      <c r="K66" s="1420">
        <f t="shared" si="1"/>
        <v>12777.438</v>
      </c>
      <c r="L66" s="543"/>
    </row>
    <row r="67" spans="1:12">
      <c r="A67" s="1984"/>
      <c r="B67" s="1842"/>
      <c r="C67" s="1571">
        <v>1400</v>
      </c>
      <c r="D67" s="1673">
        <v>1674</v>
      </c>
      <c r="E67" s="1573">
        <v>19.84</v>
      </c>
      <c r="F67" s="1572">
        <v>20.170000000000002</v>
      </c>
      <c r="G67" s="1574">
        <v>3.92</v>
      </c>
      <c r="H67" s="1670">
        <v>11105.137799999999</v>
      </c>
      <c r="I67" s="1670">
        <v>13557.483</v>
      </c>
      <c r="J67" s="1596">
        <f t="shared" si="1"/>
        <v>11105.137799999999</v>
      </c>
      <c r="K67" s="1420">
        <f t="shared" si="1"/>
        <v>13557.483</v>
      </c>
      <c r="L67" s="543"/>
    </row>
    <row r="68" spans="1:12">
      <c r="A68" s="1984"/>
      <c r="B68" s="1842"/>
      <c r="C68" s="1571">
        <v>1500</v>
      </c>
      <c r="D68" s="1673">
        <v>1781</v>
      </c>
      <c r="E68" s="1573">
        <v>21.18</v>
      </c>
      <c r="F68" s="1572">
        <v>21.52</v>
      </c>
      <c r="G68" s="1574">
        <v>4.2</v>
      </c>
      <c r="H68" s="1670">
        <v>11751.0834</v>
      </c>
      <c r="I68" s="1670">
        <v>14197.2678</v>
      </c>
      <c r="J68" s="1596">
        <f t="shared" si="1"/>
        <v>11751.0834</v>
      </c>
      <c r="K68" s="1420">
        <f t="shared" si="1"/>
        <v>14197.2678</v>
      </c>
      <c r="L68" s="543"/>
    </row>
    <row r="69" spans="1:12">
      <c r="A69" s="1984"/>
      <c r="B69" s="1842"/>
      <c r="C69" s="1571">
        <v>1600</v>
      </c>
      <c r="D69" s="1673">
        <v>1936</v>
      </c>
      <c r="E69" s="1573">
        <v>22.53</v>
      </c>
      <c r="F69" s="1572">
        <v>22.87</v>
      </c>
      <c r="G69" s="1574">
        <v>4.4800000000000004</v>
      </c>
      <c r="H69" s="1670">
        <v>12653.0082</v>
      </c>
      <c r="I69" s="1670">
        <v>15169.4298</v>
      </c>
      <c r="J69" s="1596">
        <f t="shared" si="1"/>
        <v>12653.0082</v>
      </c>
      <c r="K69" s="1420">
        <f t="shared" si="1"/>
        <v>15169.4298</v>
      </c>
      <c r="L69" s="543"/>
    </row>
    <row r="70" spans="1:12">
      <c r="A70" s="1984"/>
      <c r="B70" s="1842"/>
      <c r="C70" s="1571">
        <v>1700</v>
      </c>
      <c r="D70" s="1673">
        <v>2057</v>
      </c>
      <c r="E70" s="1573">
        <v>23.96</v>
      </c>
      <c r="F70" s="1572">
        <v>24.3</v>
      </c>
      <c r="G70" s="1574">
        <v>4.76</v>
      </c>
      <c r="H70" s="1670">
        <v>14088.770400000001</v>
      </c>
      <c r="I70" s="1670">
        <v>16757.457600000002</v>
      </c>
      <c r="J70" s="1596">
        <f t="shared" si="1"/>
        <v>14088.770400000001</v>
      </c>
      <c r="K70" s="1420">
        <f t="shared" si="1"/>
        <v>16757.457600000002</v>
      </c>
      <c r="L70" s="543"/>
    </row>
    <row r="71" spans="1:12">
      <c r="A71" s="1984"/>
      <c r="B71" s="1842"/>
      <c r="C71" s="1571">
        <v>1800</v>
      </c>
      <c r="D71" s="1673">
        <v>2178</v>
      </c>
      <c r="E71" s="1573">
        <v>25.31</v>
      </c>
      <c r="F71" s="1572">
        <v>25.64</v>
      </c>
      <c r="G71" s="1574">
        <v>5.04</v>
      </c>
      <c r="H71" s="1670">
        <v>14647.322400000001</v>
      </c>
      <c r="I71" s="1670">
        <v>17766.380400000002</v>
      </c>
      <c r="J71" s="1596">
        <f t="shared" si="1"/>
        <v>14647.322400000001</v>
      </c>
      <c r="K71" s="1420">
        <f t="shared" si="1"/>
        <v>17766.380400000002</v>
      </c>
      <c r="L71" s="543"/>
    </row>
    <row r="72" spans="1:12">
      <c r="A72" s="1984"/>
      <c r="B72" s="1842"/>
      <c r="C72" s="1571">
        <v>1900</v>
      </c>
      <c r="D72" s="1673">
        <v>2299</v>
      </c>
      <c r="E72" s="1573">
        <v>26.65</v>
      </c>
      <c r="F72" s="1572">
        <v>26.99</v>
      </c>
      <c r="G72" s="1574">
        <v>5.32</v>
      </c>
      <c r="H72" s="1670">
        <v>15186.667799999999</v>
      </c>
      <c r="I72" s="1670">
        <v>18323.4126</v>
      </c>
      <c r="J72" s="1596">
        <f t="shared" si="1"/>
        <v>15186.667799999999</v>
      </c>
      <c r="K72" s="1420">
        <f t="shared" si="1"/>
        <v>18323.4126</v>
      </c>
      <c r="L72" s="543"/>
    </row>
    <row r="73" spans="1:12">
      <c r="A73" s="1984"/>
      <c r="B73" s="1842"/>
      <c r="C73" s="1571">
        <v>2000</v>
      </c>
      <c r="D73" s="1673">
        <v>2420</v>
      </c>
      <c r="E73" s="1573">
        <v>28</v>
      </c>
      <c r="F73" s="1572">
        <v>28.34</v>
      </c>
      <c r="G73" s="1574">
        <v>5.6</v>
      </c>
      <c r="H73" s="1670">
        <v>16395.8982</v>
      </c>
      <c r="I73" s="1670">
        <v>19603.288199999999</v>
      </c>
      <c r="J73" s="1596">
        <f t="shared" si="1"/>
        <v>16395.8982</v>
      </c>
      <c r="K73" s="1420">
        <f t="shared" si="1"/>
        <v>19603.288199999999</v>
      </c>
      <c r="L73" s="543"/>
    </row>
    <row r="74" spans="1:12">
      <c r="A74" s="1984"/>
      <c r="B74" s="1842"/>
      <c r="C74" s="1571">
        <v>2100</v>
      </c>
      <c r="D74" s="1673">
        <v>2541</v>
      </c>
      <c r="E74" s="1573">
        <v>29.35</v>
      </c>
      <c r="F74" s="1572">
        <v>29.68</v>
      </c>
      <c r="G74" s="1574">
        <v>5.88</v>
      </c>
      <c r="H74" s="1670">
        <v>17012.161800000002</v>
      </c>
      <c r="I74" s="1670">
        <v>20176.477200000001</v>
      </c>
      <c r="J74" s="1596">
        <f t="shared" si="1"/>
        <v>17012.161800000002</v>
      </c>
      <c r="K74" s="1420">
        <f t="shared" si="1"/>
        <v>20176.477200000001</v>
      </c>
      <c r="L74" s="543"/>
    </row>
    <row r="75" spans="1:12">
      <c r="A75" s="1984"/>
      <c r="B75" s="1842"/>
      <c r="C75" s="1571">
        <v>2200</v>
      </c>
      <c r="D75" s="1673">
        <v>2662</v>
      </c>
      <c r="E75" s="1573">
        <v>30.69</v>
      </c>
      <c r="F75" s="1572">
        <v>31.03</v>
      </c>
      <c r="G75" s="1574">
        <v>6.16</v>
      </c>
      <c r="H75" s="1670">
        <v>17524.171200000001</v>
      </c>
      <c r="I75" s="1670">
        <v>20750.675999999999</v>
      </c>
      <c r="J75" s="1596">
        <f t="shared" si="1"/>
        <v>17524.171200000001</v>
      </c>
      <c r="K75" s="1420">
        <f t="shared" si="1"/>
        <v>20750.675999999999</v>
      </c>
      <c r="L75" s="543"/>
    </row>
    <row r="76" spans="1:12">
      <c r="A76" s="1984"/>
      <c r="B76" s="1842"/>
      <c r="C76" s="1571">
        <v>2300</v>
      </c>
      <c r="D76" s="1673">
        <v>2783</v>
      </c>
      <c r="E76" s="1573">
        <v>32.04</v>
      </c>
      <c r="F76" s="1572">
        <v>32.380000000000003</v>
      </c>
      <c r="G76" s="1574">
        <v>6.44</v>
      </c>
      <c r="H76" s="1670">
        <v>18231.4902</v>
      </c>
      <c r="I76" s="1670">
        <v>21412.870199999998</v>
      </c>
      <c r="J76" s="1596">
        <f t="shared" si="1"/>
        <v>18231.4902</v>
      </c>
      <c r="K76" s="1420">
        <f t="shared" si="1"/>
        <v>21412.870199999998</v>
      </c>
      <c r="L76" s="543"/>
    </row>
    <row r="77" spans="1:12">
      <c r="A77" s="1984"/>
      <c r="B77" s="1842"/>
      <c r="C77" s="1571">
        <v>2400</v>
      </c>
      <c r="D77" s="1673">
        <v>2903</v>
      </c>
      <c r="E77" s="1573">
        <v>33.39</v>
      </c>
      <c r="F77" s="1572">
        <v>33.72</v>
      </c>
      <c r="G77" s="1574">
        <v>6.72</v>
      </c>
      <c r="H77" s="1670">
        <v>18916.552799999998</v>
      </c>
      <c r="I77" s="1670">
        <v>22075.033799999997</v>
      </c>
      <c r="J77" s="1596">
        <f t="shared" si="1"/>
        <v>18916.552799999998</v>
      </c>
      <c r="K77" s="1420">
        <f t="shared" si="1"/>
        <v>22075.033799999997</v>
      </c>
      <c r="L77" s="543"/>
    </row>
    <row r="78" spans="1:12">
      <c r="A78" s="1984"/>
      <c r="B78" s="1842"/>
      <c r="C78" s="1571">
        <v>2500</v>
      </c>
      <c r="D78" s="1673">
        <v>3025</v>
      </c>
      <c r="E78" s="1573">
        <v>34.729999999999997</v>
      </c>
      <c r="F78" s="1572">
        <v>35.07</v>
      </c>
      <c r="G78" s="1574">
        <v>7</v>
      </c>
      <c r="H78" s="1670">
        <v>19533.805800000002</v>
      </c>
      <c r="I78" s="1670">
        <v>22693.735199999999</v>
      </c>
      <c r="J78" s="1596">
        <f t="shared" si="1"/>
        <v>19533.805800000002</v>
      </c>
      <c r="K78" s="1420">
        <f t="shared" si="1"/>
        <v>22693.735199999999</v>
      </c>
      <c r="L78" s="543"/>
    </row>
    <row r="79" spans="1:12">
      <c r="A79" s="1984"/>
      <c r="B79" s="1842"/>
      <c r="C79" s="1571">
        <v>2600</v>
      </c>
      <c r="D79" s="1673">
        <v>3145</v>
      </c>
      <c r="E79" s="1573">
        <v>36.08</v>
      </c>
      <c r="F79" s="1572">
        <v>36.42</v>
      </c>
      <c r="G79" s="1574">
        <v>7.28</v>
      </c>
      <c r="H79" s="1670">
        <v>20673.217199999999</v>
      </c>
      <c r="I79" s="1670">
        <v>23920.030199999997</v>
      </c>
      <c r="J79" s="1596">
        <f t="shared" si="1"/>
        <v>20673.217199999999</v>
      </c>
      <c r="K79" s="1420">
        <f t="shared" si="1"/>
        <v>23920.030199999997</v>
      </c>
      <c r="L79" s="543"/>
    </row>
    <row r="80" spans="1:12">
      <c r="A80" s="1984"/>
      <c r="B80" s="1842"/>
      <c r="C80" s="1571">
        <v>2800</v>
      </c>
      <c r="D80" s="1673">
        <v>3388</v>
      </c>
      <c r="E80" s="1573">
        <v>38.78</v>
      </c>
      <c r="F80" s="1572">
        <v>39.11</v>
      </c>
      <c r="G80" s="1574">
        <v>7.84</v>
      </c>
      <c r="H80" s="1670">
        <v>22079.7768</v>
      </c>
      <c r="I80" s="1670">
        <v>25327.252799999998</v>
      </c>
      <c r="J80" s="1596">
        <f t="shared" si="1"/>
        <v>22079.7768</v>
      </c>
      <c r="K80" s="1420">
        <f t="shared" si="1"/>
        <v>25327.252799999998</v>
      </c>
      <c r="L80" s="543"/>
    </row>
    <row r="81" spans="1:12" ht="15.75" thickBot="1">
      <c r="A81" s="1984"/>
      <c r="B81" s="1843"/>
      <c r="C81" s="1575">
        <v>3000</v>
      </c>
      <c r="D81" s="1674">
        <v>3630</v>
      </c>
      <c r="E81" s="1577">
        <v>41.47</v>
      </c>
      <c r="F81" s="1576">
        <v>41.8</v>
      </c>
      <c r="G81" s="1578">
        <v>8.4</v>
      </c>
      <c r="H81" s="1671">
        <v>23306.204400000002</v>
      </c>
      <c r="I81" s="1671">
        <v>26552.5278</v>
      </c>
      <c r="J81" s="1597">
        <f t="shared" si="1"/>
        <v>23306.204400000002</v>
      </c>
      <c r="K81" s="241">
        <f t="shared" si="1"/>
        <v>26552.5278</v>
      </c>
      <c r="L81" s="543"/>
    </row>
    <row r="82" spans="1:12">
      <c r="A82" s="1984"/>
      <c r="B82" s="1974">
        <v>600</v>
      </c>
      <c r="C82" s="1579">
        <v>400</v>
      </c>
      <c r="D82" s="1580">
        <v>732.31220299999995</v>
      </c>
      <c r="E82" s="1421">
        <v>7.48</v>
      </c>
      <c r="F82" s="1590">
        <v>7.83</v>
      </c>
      <c r="G82" s="1591">
        <v>1.2800000000000002</v>
      </c>
      <c r="H82" s="1669">
        <v>5011.107</v>
      </c>
      <c r="I82" s="1669">
        <v>7749.0726000000004</v>
      </c>
      <c r="J82" s="1595">
        <f t="shared" si="1"/>
        <v>5011.107</v>
      </c>
      <c r="K82" s="1607">
        <f t="shared" si="1"/>
        <v>7749.0726000000004</v>
      </c>
      <c r="L82" s="543"/>
    </row>
    <row r="83" spans="1:12">
      <c r="A83" s="1984"/>
      <c r="B83" s="1842"/>
      <c r="C83" s="1584">
        <v>500</v>
      </c>
      <c r="D83" s="1583">
        <v>868.27573699999994</v>
      </c>
      <c r="E83" s="1573">
        <v>9.35</v>
      </c>
      <c r="F83" s="1581">
        <v>9.6999999999999993</v>
      </c>
      <c r="G83" s="1582">
        <v>1.6</v>
      </c>
      <c r="H83" s="1670">
        <v>5768.4366</v>
      </c>
      <c r="I83" s="1670">
        <v>8529.0666000000001</v>
      </c>
      <c r="J83" s="1596">
        <f t="shared" si="1"/>
        <v>5768.4366</v>
      </c>
      <c r="K83" s="1608">
        <f t="shared" si="1"/>
        <v>8529.0666000000001</v>
      </c>
      <c r="L83" s="543"/>
    </row>
    <row r="84" spans="1:12">
      <c r="A84" s="1984"/>
      <c r="B84" s="1842"/>
      <c r="C84" s="1584">
        <v>600</v>
      </c>
      <c r="D84" s="1583">
        <v>1005.2501899999997</v>
      </c>
      <c r="E84" s="1573">
        <v>11.219999999999999</v>
      </c>
      <c r="F84" s="1581">
        <v>11.569999999999999</v>
      </c>
      <c r="G84" s="1582">
        <v>1.92</v>
      </c>
      <c r="H84" s="1670">
        <v>6604.1225999999997</v>
      </c>
      <c r="I84" s="1670">
        <v>9341.2518</v>
      </c>
      <c r="J84" s="1596">
        <f t="shared" si="1"/>
        <v>6604.1225999999997</v>
      </c>
      <c r="K84" s="1608">
        <f t="shared" si="1"/>
        <v>9341.2518</v>
      </c>
      <c r="L84" s="543"/>
    </row>
    <row r="85" spans="1:12">
      <c r="A85" s="1984"/>
      <c r="B85" s="1842"/>
      <c r="C85" s="1584">
        <v>700</v>
      </c>
      <c r="D85" s="1583">
        <v>1142.4399000000003</v>
      </c>
      <c r="E85" s="1573">
        <v>13.089999999999998</v>
      </c>
      <c r="F85" s="1581">
        <v>13.439999999999998</v>
      </c>
      <c r="G85" s="1582">
        <v>2.2399999999999998</v>
      </c>
      <c r="H85" s="1670">
        <v>7321.2846</v>
      </c>
      <c r="I85" s="1670">
        <v>10004.0988</v>
      </c>
      <c r="J85" s="1596">
        <f t="shared" si="1"/>
        <v>7321.2846</v>
      </c>
      <c r="K85" s="1608">
        <f t="shared" si="1"/>
        <v>10004.0988</v>
      </c>
      <c r="L85" s="543"/>
    </row>
    <row r="86" spans="1:12">
      <c r="A86" s="1984"/>
      <c r="B86" s="1842"/>
      <c r="C86" s="1584">
        <v>800</v>
      </c>
      <c r="D86" s="1583">
        <v>1279.2644620000001</v>
      </c>
      <c r="E86" s="1573">
        <v>14.96</v>
      </c>
      <c r="F86" s="1581">
        <v>15.31</v>
      </c>
      <c r="G86" s="1582">
        <v>2.5600000000000005</v>
      </c>
      <c r="H86" s="1670">
        <v>8078.6142</v>
      </c>
      <c r="I86" s="1670">
        <v>10780.1862</v>
      </c>
      <c r="J86" s="1596">
        <f t="shared" si="1"/>
        <v>8078.6142</v>
      </c>
      <c r="K86" s="1608">
        <f t="shared" si="1"/>
        <v>10780.1862</v>
      </c>
      <c r="L86" s="543"/>
    </row>
    <row r="87" spans="1:12">
      <c r="A87" s="1984"/>
      <c r="B87" s="1842"/>
      <c r="C87" s="1584">
        <v>900</v>
      </c>
      <c r="D87" s="1583">
        <v>1415.327172</v>
      </c>
      <c r="E87" s="1573">
        <v>16.829999999999998</v>
      </c>
      <c r="F87" s="1581">
        <v>17.18</v>
      </c>
      <c r="G87" s="1582">
        <v>2.8800000000000003</v>
      </c>
      <c r="H87" s="1670">
        <v>8791.7675999999992</v>
      </c>
      <c r="I87" s="1670">
        <v>11480.110200000001</v>
      </c>
      <c r="J87" s="1596">
        <f t="shared" si="1"/>
        <v>8791.7675999999992</v>
      </c>
      <c r="K87" s="1608">
        <f t="shared" si="1"/>
        <v>11480.110200000001</v>
      </c>
      <c r="L87" s="543"/>
    </row>
    <row r="88" spans="1:12">
      <c r="A88" s="1984"/>
      <c r="B88" s="1842"/>
      <c r="C88" s="1584">
        <v>1000</v>
      </c>
      <c r="D88" s="1583">
        <v>1551.1892760000001</v>
      </c>
      <c r="E88" s="1573">
        <v>18.7</v>
      </c>
      <c r="F88" s="1581">
        <v>18.7</v>
      </c>
      <c r="G88" s="1582">
        <v>3.2</v>
      </c>
      <c r="H88" s="1670">
        <v>9627.4536000000007</v>
      </c>
      <c r="I88" s="1670">
        <v>12314.409000000001</v>
      </c>
      <c r="J88" s="1596">
        <f t="shared" si="1"/>
        <v>9627.4536000000007</v>
      </c>
      <c r="K88" s="1608">
        <f t="shared" si="1"/>
        <v>12314.409000000001</v>
      </c>
      <c r="L88" s="543"/>
    </row>
    <row r="89" spans="1:12">
      <c r="A89" s="1984"/>
      <c r="B89" s="1842"/>
      <c r="C89" s="1584">
        <v>1100</v>
      </c>
      <c r="D89" s="1583">
        <v>1689.232125</v>
      </c>
      <c r="E89" s="1573">
        <v>20.57</v>
      </c>
      <c r="F89" s="1581">
        <v>20.92</v>
      </c>
      <c r="G89" s="1582">
        <v>3.5200000000000005</v>
      </c>
      <c r="H89" s="1670">
        <v>10344.615600000001</v>
      </c>
      <c r="I89" s="1670">
        <v>13017.729599999999</v>
      </c>
      <c r="J89" s="1596">
        <f t="shared" si="1"/>
        <v>10344.615600000001</v>
      </c>
      <c r="K89" s="1608">
        <f t="shared" si="1"/>
        <v>13017.729599999999</v>
      </c>
      <c r="L89" s="543"/>
    </row>
    <row r="90" spans="1:12">
      <c r="A90" s="1984"/>
      <c r="B90" s="1842"/>
      <c r="C90" s="1584">
        <v>1200</v>
      </c>
      <c r="D90" s="1583">
        <v>1824.1103579999999</v>
      </c>
      <c r="E90" s="1573">
        <v>22.439999999999998</v>
      </c>
      <c r="F90" s="1581">
        <v>22.79</v>
      </c>
      <c r="G90" s="1582">
        <v>3.84</v>
      </c>
      <c r="H90" s="1670">
        <v>11057.769</v>
      </c>
      <c r="I90" s="1670">
        <v>13717.133400000001</v>
      </c>
      <c r="J90" s="1596">
        <f t="shared" si="1"/>
        <v>11057.769</v>
      </c>
      <c r="K90" s="1608">
        <f t="shared" si="1"/>
        <v>13717.133400000001</v>
      </c>
      <c r="L90" s="543"/>
    </row>
    <row r="91" spans="1:12">
      <c r="A91" s="1984"/>
      <c r="B91" s="1842"/>
      <c r="C91" s="1584">
        <v>1300</v>
      </c>
      <c r="D91" s="1583">
        <v>1979.949664</v>
      </c>
      <c r="E91" s="1573">
        <v>24.31</v>
      </c>
      <c r="F91" s="1581">
        <v>24.66</v>
      </c>
      <c r="G91" s="1582">
        <v>4.16</v>
      </c>
      <c r="H91" s="1670">
        <v>11856.265800000001</v>
      </c>
      <c r="I91" s="1670">
        <v>14500.880999999999</v>
      </c>
      <c r="J91" s="1596">
        <f t="shared" si="1"/>
        <v>11856.265800000001</v>
      </c>
      <c r="K91" s="1608">
        <f t="shared" si="1"/>
        <v>14500.880999999999</v>
      </c>
      <c r="L91" s="543"/>
    </row>
    <row r="92" spans="1:12">
      <c r="A92" s="1984"/>
      <c r="B92" s="1842"/>
      <c r="C92" s="1584">
        <v>1400</v>
      </c>
      <c r="D92" s="1583">
        <v>2132.5544800000002</v>
      </c>
      <c r="E92" s="1573">
        <v>26.179999999999996</v>
      </c>
      <c r="F92" s="1581">
        <v>26.529999999999998</v>
      </c>
      <c r="G92" s="1582">
        <v>4.4799999999999995</v>
      </c>
      <c r="H92" s="1670">
        <v>12729.1206</v>
      </c>
      <c r="I92" s="1670">
        <v>15393.5136</v>
      </c>
      <c r="J92" s="1596">
        <f t="shared" si="1"/>
        <v>12729.1206</v>
      </c>
      <c r="K92" s="1608">
        <f t="shared" si="1"/>
        <v>15393.5136</v>
      </c>
      <c r="L92" s="543"/>
    </row>
    <row r="93" spans="1:12">
      <c r="A93" s="1984"/>
      <c r="B93" s="1842"/>
      <c r="C93" s="1584">
        <v>1500</v>
      </c>
      <c r="D93" s="1583">
        <v>2284.1810599999999</v>
      </c>
      <c r="E93" s="1573">
        <v>28.049999999999997</v>
      </c>
      <c r="F93" s="1581">
        <v>28.4</v>
      </c>
      <c r="G93" s="1582">
        <v>4.8000000000000007</v>
      </c>
      <c r="H93" s="1670">
        <v>13487.46</v>
      </c>
      <c r="I93" s="1670">
        <v>16095.855</v>
      </c>
      <c r="J93" s="1596">
        <f t="shared" si="1"/>
        <v>13487.46</v>
      </c>
      <c r="K93" s="1608">
        <f t="shared" si="1"/>
        <v>16095.855</v>
      </c>
      <c r="L93" s="543"/>
    </row>
    <row r="94" spans="1:12">
      <c r="A94" s="1984"/>
      <c r="B94" s="1842"/>
      <c r="C94" s="1584">
        <v>1600</v>
      </c>
      <c r="D94" s="1583">
        <v>2437.7641119999998</v>
      </c>
      <c r="E94" s="1573">
        <v>29.92</v>
      </c>
      <c r="F94" s="1581">
        <v>30.270000000000003</v>
      </c>
      <c r="G94" s="1582">
        <v>5.120000000000001</v>
      </c>
      <c r="H94" s="1670">
        <v>14520.0162</v>
      </c>
      <c r="I94" s="1670">
        <v>17207.226600000002</v>
      </c>
      <c r="J94" s="1596">
        <f t="shared" si="1"/>
        <v>14520.0162</v>
      </c>
      <c r="K94" s="1608">
        <f t="shared" si="1"/>
        <v>17207.226600000002</v>
      </c>
      <c r="L94" s="543"/>
    </row>
    <row r="95" spans="1:12">
      <c r="A95" s="1984"/>
      <c r="B95" s="1842"/>
      <c r="C95" s="1584">
        <v>1700</v>
      </c>
      <c r="D95" s="1583">
        <v>2590.3689279999999</v>
      </c>
      <c r="E95" s="1573">
        <v>31.79</v>
      </c>
      <c r="F95" s="1581">
        <v>32.14</v>
      </c>
      <c r="G95" s="1582">
        <v>5.44</v>
      </c>
      <c r="H95" s="1670">
        <v>15599.9514</v>
      </c>
      <c r="I95" s="1670">
        <v>18337.886399999999</v>
      </c>
      <c r="J95" s="1596">
        <f t="shared" si="1"/>
        <v>15599.9514</v>
      </c>
      <c r="K95" s="1608">
        <f t="shared" si="1"/>
        <v>18337.886399999999</v>
      </c>
      <c r="L95" s="543"/>
    </row>
    <row r="96" spans="1:12">
      <c r="A96" s="1984"/>
      <c r="B96" s="1842"/>
      <c r="C96" s="1584">
        <v>1800</v>
      </c>
      <c r="D96" s="1583">
        <v>2741.995508</v>
      </c>
      <c r="E96" s="1573">
        <v>33.659999999999997</v>
      </c>
      <c r="F96" s="1581">
        <v>34.01</v>
      </c>
      <c r="G96" s="1582">
        <v>5.7600000000000007</v>
      </c>
      <c r="H96" s="1670">
        <v>16215.929399999999</v>
      </c>
      <c r="I96" s="1670">
        <v>19429.602600000002</v>
      </c>
      <c r="J96" s="1596">
        <f t="shared" si="1"/>
        <v>16215.929399999999</v>
      </c>
      <c r="K96" s="1608">
        <f t="shared" si="1"/>
        <v>19429.602600000002</v>
      </c>
      <c r="L96" s="543"/>
    </row>
    <row r="97" spans="1:12">
      <c r="A97" s="1984"/>
      <c r="B97" s="1842"/>
      <c r="C97" s="1584">
        <v>1900</v>
      </c>
      <c r="D97" s="1583">
        <v>2895.5785599999999</v>
      </c>
      <c r="E97" s="1573">
        <v>35.529999999999994</v>
      </c>
      <c r="F97" s="1581">
        <v>35.879999999999995</v>
      </c>
      <c r="G97" s="1582">
        <v>6.08</v>
      </c>
      <c r="H97" s="1670">
        <v>16828.878000000001</v>
      </c>
      <c r="I97" s="1670">
        <v>20036.757600000001</v>
      </c>
      <c r="J97" s="1596">
        <f t="shared" si="1"/>
        <v>16828.878000000001</v>
      </c>
      <c r="K97" s="1608">
        <f t="shared" si="1"/>
        <v>20036.757600000001</v>
      </c>
      <c r="L97" s="543"/>
    </row>
    <row r="98" spans="1:12">
      <c r="A98" s="1984"/>
      <c r="B98" s="1842"/>
      <c r="C98" s="1584">
        <v>2000</v>
      </c>
      <c r="D98" s="1583">
        <v>3047.20514</v>
      </c>
      <c r="E98" s="1573">
        <v>37.4</v>
      </c>
      <c r="F98" s="1581">
        <v>37.75</v>
      </c>
      <c r="G98" s="1582">
        <v>6.4</v>
      </c>
      <c r="H98" s="1670">
        <v>18118.790400000002</v>
      </c>
      <c r="I98" s="1670">
        <v>21399.671399999999</v>
      </c>
      <c r="J98" s="1596">
        <f t="shared" si="1"/>
        <v>18118.790400000002</v>
      </c>
      <c r="K98" s="1608">
        <f t="shared" si="1"/>
        <v>21399.671399999999</v>
      </c>
      <c r="L98" s="543"/>
    </row>
    <row r="99" spans="1:12">
      <c r="A99" s="1984"/>
      <c r="B99" s="1842"/>
      <c r="C99" s="1584">
        <v>2100</v>
      </c>
      <c r="D99" s="1583">
        <v>3197.1006479999996</v>
      </c>
      <c r="E99" s="1573">
        <v>39.270000000000003</v>
      </c>
      <c r="F99" s="1581">
        <v>39.620000000000005</v>
      </c>
      <c r="G99" s="1582">
        <v>6.7200000000000006</v>
      </c>
      <c r="H99" s="1670">
        <v>18794.734199999999</v>
      </c>
      <c r="I99" s="1670">
        <v>22065.66</v>
      </c>
      <c r="J99" s="1596">
        <f t="shared" si="1"/>
        <v>18794.734199999999</v>
      </c>
      <c r="K99" s="1608">
        <f t="shared" si="1"/>
        <v>22065.66</v>
      </c>
      <c r="L99" s="543"/>
    </row>
    <row r="100" spans="1:12">
      <c r="A100" s="1984"/>
      <c r="B100" s="1842"/>
      <c r="C100" s="1584">
        <v>2200</v>
      </c>
      <c r="D100" s="1583">
        <v>3353.393008</v>
      </c>
      <c r="E100" s="1573">
        <v>41.14</v>
      </c>
      <c r="F100" s="1581">
        <v>41.49</v>
      </c>
      <c r="G100" s="1582">
        <v>7.0400000000000009</v>
      </c>
      <c r="H100" s="1670">
        <v>19426.991399999999</v>
      </c>
      <c r="I100" s="1670">
        <v>22691.7768</v>
      </c>
      <c r="J100" s="1596">
        <f t="shared" si="1"/>
        <v>19426.991399999999</v>
      </c>
      <c r="K100" s="1608">
        <f t="shared" si="1"/>
        <v>22691.7768</v>
      </c>
      <c r="L100" s="543"/>
    </row>
    <row r="101" spans="1:12">
      <c r="A101" s="1984"/>
      <c r="B101" s="1842"/>
      <c r="C101" s="1584">
        <v>2300</v>
      </c>
      <c r="D101" s="1583">
        <v>3504.0413520000002</v>
      </c>
      <c r="E101" s="1573">
        <v>43.01</v>
      </c>
      <c r="F101" s="1581">
        <v>43.36</v>
      </c>
      <c r="G101" s="1582">
        <v>7.3599999999999994</v>
      </c>
      <c r="H101" s="1670">
        <v>20148.702600000001</v>
      </c>
      <c r="I101" s="1670">
        <v>23398.667399999998</v>
      </c>
      <c r="J101" s="1596">
        <f t="shared" si="1"/>
        <v>20148.702600000001</v>
      </c>
      <c r="K101" s="1608">
        <f t="shared" si="1"/>
        <v>23398.667399999998</v>
      </c>
      <c r="L101" s="543"/>
    </row>
    <row r="102" spans="1:12">
      <c r="A102" s="1984"/>
      <c r="B102" s="1842"/>
      <c r="C102" s="1584">
        <v>2400</v>
      </c>
      <c r="D102" s="1583">
        <v>3657.6244040000001</v>
      </c>
      <c r="E102" s="1573">
        <v>44.879999999999995</v>
      </c>
      <c r="F102" s="1581">
        <v>45.23</v>
      </c>
      <c r="G102" s="1582">
        <v>7.68</v>
      </c>
      <c r="H102" s="1670">
        <v>20862.263999999999</v>
      </c>
      <c r="I102" s="1670">
        <v>24263.505000000001</v>
      </c>
      <c r="J102" s="1596">
        <f t="shared" si="1"/>
        <v>20862.263999999999</v>
      </c>
      <c r="K102" s="1608">
        <f t="shared" si="1"/>
        <v>24263.505000000001</v>
      </c>
      <c r="L102" s="543"/>
    </row>
    <row r="103" spans="1:12">
      <c r="A103" s="1984"/>
      <c r="B103" s="1842"/>
      <c r="C103" s="1584">
        <v>2500</v>
      </c>
      <c r="D103" s="1583">
        <v>3809.2509839999998</v>
      </c>
      <c r="E103" s="1573">
        <v>46.75</v>
      </c>
      <c r="F103" s="1581">
        <v>47.1</v>
      </c>
      <c r="G103" s="1582">
        <v>8</v>
      </c>
      <c r="H103" s="1670">
        <v>21539.238000000001</v>
      </c>
      <c r="I103" s="1670">
        <v>24891.6414</v>
      </c>
      <c r="J103" s="1596">
        <f t="shared" si="1"/>
        <v>21539.238000000001</v>
      </c>
      <c r="K103" s="1608">
        <f t="shared" si="1"/>
        <v>24891.6414</v>
      </c>
      <c r="L103" s="543"/>
    </row>
    <row r="104" spans="1:12">
      <c r="A104" s="1984"/>
      <c r="B104" s="1842"/>
      <c r="C104" s="1584">
        <v>2600</v>
      </c>
      <c r="D104" s="1583">
        <v>3960.8775639999999</v>
      </c>
      <c r="E104" s="1573">
        <v>48.62</v>
      </c>
      <c r="F104" s="1581">
        <v>48.97</v>
      </c>
      <c r="G104" s="1582">
        <v>8.32</v>
      </c>
      <c r="H104" s="1670">
        <v>22836.27</v>
      </c>
      <c r="I104" s="1670">
        <v>26276.107799999998</v>
      </c>
      <c r="J104" s="1596">
        <f t="shared" si="1"/>
        <v>22836.27</v>
      </c>
      <c r="K104" s="1608">
        <f t="shared" si="1"/>
        <v>26276.107799999998</v>
      </c>
      <c r="L104" s="543"/>
    </row>
    <row r="105" spans="1:12">
      <c r="A105" s="1984"/>
      <c r="B105" s="1842"/>
      <c r="C105" s="1584">
        <v>2800</v>
      </c>
      <c r="D105" s="1583">
        <v>4267.0654320000003</v>
      </c>
      <c r="E105" s="1573">
        <v>52.359999999999992</v>
      </c>
      <c r="F105" s="1581">
        <v>52.709999999999994</v>
      </c>
      <c r="G105" s="1582">
        <v>8.9599999999999991</v>
      </c>
      <c r="H105" s="1670">
        <v>24399.624</v>
      </c>
      <c r="I105" s="1670">
        <v>27819.877799999998</v>
      </c>
      <c r="J105" s="1596">
        <f t="shared" si="1"/>
        <v>24399.624</v>
      </c>
      <c r="K105" s="1608">
        <f t="shared" si="1"/>
        <v>27819.877799999998</v>
      </c>
      <c r="L105" s="543"/>
    </row>
    <row r="106" spans="1:12" ht="15.75" thickBot="1">
      <c r="A106" s="1985"/>
      <c r="B106" s="1843"/>
      <c r="C106" s="1585">
        <v>3000</v>
      </c>
      <c r="D106" s="1586">
        <v>4570.3185919999996</v>
      </c>
      <c r="E106" s="1577">
        <v>56.099999999999994</v>
      </c>
      <c r="F106" s="1592">
        <v>56.449999999999996</v>
      </c>
      <c r="G106" s="1593">
        <v>9.6000000000000014</v>
      </c>
      <c r="H106" s="1671">
        <v>25749.502199999999</v>
      </c>
      <c r="I106" s="1671">
        <v>29151.2736</v>
      </c>
      <c r="J106" s="1597">
        <f t="shared" si="1"/>
        <v>25749.502199999999</v>
      </c>
      <c r="K106" s="1609">
        <f t="shared" si="1"/>
        <v>29151.2736</v>
      </c>
      <c r="L106" s="543"/>
    </row>
    <row r="107" spans="1:12">
      <c r="A107" s="1983" t="s">
        <v>5706</v>
      </c>
      <c r="B107" s="1974" t="s">
        <v>1783</v>
      </c>
      <c r="C107" s="1579">
        <v>600</v>
      </c>
      <c r="D107" s="1675">
        <v>453.50077499999992</v>
      </c>
      <c r="E107" s="1676">
        <v>6.39</v>
      </c>
      <c r="F107" s="1677">
        <v>6.95</v>
      </c>
      <c r="G107" s="1678">
        <v>1.5</v>
      </c>
      <c r="H107" s="1669">
        <v>5692.518</v>
      </c>
      <c r="I107" s="1669">
        <v>8735.8613999999998</v>
      </c>
      <c r="J107" s="1595">
        <f t="shared" si="1"/>
        <v>5692.518</v>
      </c>
      <c r="K107" s="1607">
        <f t="shared" si="1"/>
        <v>8735.8613999999998</v>
      </c>
      <c r="L107" s="543"/>
    </row>
    <row r="108" spans="1:12">
      <c r="A108" s="1984"/>
      <c r="B108" s="1842"/>
      <c r="C108" s="1584">
        <v>700</v>
      </c>
      <c r="D108" s="1679">
        <v>521.83871999999997</v>
      </c>
      <c r="E108" s="1680">
        <v>7.45</v>
      </c>
      <c r="F108" s="1681">
        <v>8.11</v>
      </c>
      <c r="G108" s="1682">
        <v>1.75</v>
      </c>
      <c r="H108" s="1670">
        <v>6300.5910000000003</v>
      </c>
      <c r="I108" s="1670">
        <v>9297.6875999999993</v>
      </c>
      <c r="J108" s="1596">
        <f t="shared" si="1"/>
        <v>6300.5910000000003</v>
      </c>
      <c r="K108" s="1608">
        <f t="shared" si="1"/>
        <v>9297.6875999999993</v>
      </c>
      <c r="L108" s="543"/>
    </row>
    <row r="109" spans="1:12">
      <c r="A109" s="1984"/>
      <c r="B109" s="1842"/>
      <c r="C109" s="1584">
        <v>800</v>
      </c>
      <c r="D109" s="1679">
        <v>590.27292</v>
      </c>
      <c r="E109" s="1680">
        <v>8.5</v>
      </c>
      <c r="F109" s="1681">
        <v>9.26</v>
      </c>
      <c r="G109" s="1682">
        <v>2</v>
      </c>
      <c r="H109" s="1670">
        <v>7000.77</v>
      </c>
      <c r="I109" s="1670">
        <v>9924.5591999999997</v>
      </c>
      <c r="J109" s="1596">
        <f t="shared" si="1"/>
        <v>7000.77</v>
      </c>
      <c r="K109" s="1608">
        <f t="shared" si="1"/>
        <v>9924.5591999999997</v>
      </c>
      <c r="L109" s="543"/>
    </row>
    <row r="110" spans="1:12">
      <c r="A110" s="1984"/>
      <c r="B110" s="1842"/>
      <c r="C110" s="1584">
        <v>900</v>
      </c>
      <c r="D110" s="1679">
        <v>659.08282500000007</v>
      </c>
      <c r="E110" s="1680">
        <v>9.56</v>
      </c>
      <c r="F110" s="1681">
        <v>10.42</v>
      </c>
      <c r="G110" s="1682">
        <v>2.25</v>
      </c>
      <c r="H110" s="1670">
        <v>7642.5131999999994</v>
      </c>
      <c r="I110" s="1670">
        <v>10544.5152</v>
      </c>
      <c r="J110" s="1596">
        <f t="shared" si="1"/>
        <v>7642.5131999999994</v>
      </c>
      <c r="K110" s="1608">
        <f t="shared" si="1"/>
        <v>10544.5152</v>
      </c>
      <c r="L110" s="543"/>
    </row>
    <row r="111" spans="1:12">
      <c r="A111" s="1984"/>
      <c r="B111" s="1842"/>
      <c r="C111" s="1584">
        <v>1000</v>
      </c>
      <c r="D111" s="1679">
        <v>727.60396500000002</v>
      </c>
      <c r="E111" s="1680">
        <v>10.350000000000001</v>
      </c>
      <c r="F111" s="1681">
        <v>11.58</v>
      </c>
      <c r="G111" s="1682">
        <v>2.5</v>
      </c>
      <c r="H111" s="1670">
        <v>8373.4043999999994</v>
      </c>
      <c r="I111" s="1670">
        <v>11229.567599999998</v>
      </c>
      <c r="J111" s="1596">
        <f t="shared" si="1"/>
        <v>8373.4043999999994</v>
      </c>
      <c r="K111" s="1608">
        <f t="shared" si="1"/>
        <v>11229.567599999998</v>
      </c>
      <c r="L111" s="543"/>
    </row>
    <row r="112" spans="1:12">
      <c r="A112" s="1984"/>
      <c r="B112" s="1842"/>
      <c r="C112" s="1584">
        <v>1100</v>
      </c>
      <c r="D112" s="1679">
        <v>797.23980000000006</v>
      </c>
      <c r="E112" s="1680">
        <v>11.66</v>
      </c>
      <c r="F112" s="1681">
        <v>12.74</v>
      </c>
      <c r="G112" s="1682">
        <v>2.75</v>
      </c>
      <c r="H112" s="1670">
        <v>9010.1802000000007</v>
      </c>
      <c r="I112" s="1670">
        <v>11821.9326</v>
      </c>
      <c r="J112" s="1596">
        <f t="shared" si="1"/>
        <v>9010.1802000000007</v>
      </c>
      <c r="K112" s="1608">
        <f t="shared" si="1"/>
        <v>11821.9326</v>
      </c>
      <c r="L112" s="543"/>
    </row>
    <row r="113" spans="1:12">
      <c r="A113" s="1984"/>
      <c r="B113" s="1842"/>
      <c r="C113" s="1584">
        <v>1200</v>
      </c>
      <c r="D113" s="1679">
        <v>866.02589999999987</v>
      </c>
      <c r="E113" s="1680">
        <v>12.72</v>
      </c>
      <c r="F113" s="1681">
        <v>13.9</v>
      </c>
      <c r="G113" s="1682">
        <v>3</v>
      </c>
      <c r="H113" s="1670">
        <v>9651.9233999999997</v>
      </c>
      <c r="I113" s="1670">
        <v>12442.8984</v>
      </c>
      <c r="J113" s="1596">
        <f t="shared" si="1"/>
        <v>9651.9233999999997</v>
      </c>
      <c r="K113" s="1608">
        <f t="shared" si="1"/>
        <v>12442.8984</v>
      </c>
      <c r="L113" s="543"/>
    </row>
    <row r="114" spans="1:12">
      <c r="A114" s="1984"/>
      <c r="B114" s="1842"/>
      <c r="C114" s="1584">
        <v>1300</v>
      </c>
      <c r="D114" s="1679">
        <v>933.65486999999996</v>
      </c>
      <c r="E114" s="1680">
        <v>13.780000000000001</v>
      </c>
      <c r="F114" s="1681">
        <v>15.05</v>
      </c>
      <c r="G114" s="1682">
        <v>3.25</v>
      </c>
      <c r="H114" s="1670">
        <v>10288.7196</v>
      </c>
      <c r="I114" s="1670">
        <v>13068.790800000001</v>
      </c>
      <c r="J114" s="1596">
        <f t="shared" si="1"/>
        <v>10288.7196</v>
      </c>
      <c r="K114" s="1608">
        <f t="shared" si="1"/>
        <v>13068.790800000001</v>
      </c>
      <c r="L114" s="543"/>
    </row>
    <row r="115" spans="1:12">
      <c r="A115" s="1984"/>
      <c r="B115" s="1842"/>
      <c r="C115" s="1584">
        <v>1400</v>
      </c>
      <c r="D115" s="1679">
        <v>1002.8311650000002</v>
      </c>
      <c r="E115" s="1680">
        <v>14.83</v>
      </c>
      <c r="F115" s="1681">
        <v>16.21</v>
      </c>
      <c r="G115" s="1682">
        <v>3.5</v>
      </c>
      <c r="H115" s="1670">
        <v>11019.600600000002</v>
      </c>
      <c r="I115" s="1670">
        <v>13780.434599999999</v>
      </c>
      <c r="J115" s="1596">
        <f t="shared" si="1"/>
        <v>11019.600600000002</v>
      </c>
      <c r="K115" s="1608">
        <f t="shared" si="1"/>
        <v>13780.434599999999</v>
      </c>
      <c r="L115" s="543"/>
    </row>
    <row r="116" spans="1:12">
      <c r="A116" s="1984"/>
      <c r="B116" s="1842"/>
      <c r="C116" s="1584">
        <v>1500</v>
      </c>
      <c r="D116" s="1679">
        <v>1071.6389999999999</v>
      </c>
      <c r="E116" s="1680">
        <v>15.89</v>
      </c>
      <c r="F116" s="1681">
        <v>17.37</v>
      </c>
      <c r="G116" s="1682">
        <v>3.75</v>
      </c>
      <c r="H116" s="1670">
        <v>11627.683800000001</v>
      </c>
      <c r="I116" s="1670">
        <v>14343.24</v>
      </c>
      <c r="J116" s="1596">
        <f t="shared" si="1"/>
        <v>11627.683800000001</v>
      </c>
      <c r="K116" s="1608">
        <f t="shared" si="1"/>
        <v>14343.24</v>
      </c>
      <c r="L116" s="543"/>
    </row>
    <row r="117" spans="1:12">
      <c r="A117" s="1984"/>
      <c r="B117" s="1842"/>
      <c r="C117" s="1584">
        <v>1600</v>
      </c>
      <c r="D117" s="1679">
        <v>1140.0783749999998</v>
      </c>
      <c r="E117" s="1680">
        <v>16.940000000000001</v>
      </c>
      <c r="F117" s="1681">
        <v>18.53</v>
      </c>
      <c r="G117" s="1682">
        <v>4</v>
      </c>
      <c r="H117" s="1670">
        <v>12508.086600000001</v>
      </c>
      <c r="I117" s="1670">
        <v>15226.3866</v>
      </c>
      <c r="J117" s="1596">
        <f t="shared" si="1"/>
        <v>12508.086600000001</v>
      </c>
      <c r="K117" s="1608">
        <f t="shared" si="1"/>
        <v>15226.3866</v>
      </c>
      <c r="L117" s="543"/>
    </row>
    <row r="118" spans="1:12">
      <c r="A118" s="1984"/>
      <c r="B118" s="1842"/>
      <c r="C118" s="1584">
        <v>1700</v>
      </c>
      <c r="D118" s="1679">
        <v>1208.1492899999998</v>
      </c>
      <c r="E118" s="1680">
        <v>18</v>
      </c>
      <c r="F118" s="1681">
        <v>19.690000000000001</v>
      </c>
      <c r="G118" s="1682">
        <v>4.25</v>
      </c>
      <c r="H118" s="1670">
        <v>13315.233</v>
      </c>
      <c r="I118" s="1670">
        <v>15952.820400000001</v>
      </c>
      <c r="J118" s="1596">
        <f t="shared" si="1"/>
        <v>13315.233</v>
      </c>
      <c r="K118" s="1608">
        <f t="shared" si="1"/>
        <v>15952.820400000001</v>
      </c>
      <c r="L118" s="543"/>
    </row>
    <row r="119" spans="1:12">
      <c r="A119" s="1984"/>
      <c r="B119" s="1842"/>
      <c r="C119" s="1584">
        <v>1800</v>
      </c>
      <c r="D119" s="1679">
        <v>1277.5108499999999</v>
      </c>
      <c r="E119" s="1680">
        <v>19.05</v>
      </c>
      <c r="F119" s="1681">
        <v>20.84</v>
      </c>
      <c r="G119" s="1682">
        <v>4.5</v>
      </c>
      <c r="H119" s="1670">
        <v>14029.2636</v>
      </c>
      <c r="I119" s="1670">
        <v>16952.267400000001</v>
      </c>
      <c r="J119" s="1596">
        <f t="shared" si="1"/>
        <v>14029.2636</v>
      </c>
      <c r="K119" s="1608">
        <f t="shared" si="1"/>
        <v>16952.267400000001</v>
      </c>
      <c r="L119" s="543"/>
    </row>
    <row r="120" spans="1:12">
      <c r="A120" s="1984"/>
      <c r="B120" s="1842"/>
      <c r="C120" s="1584">
        <v>1900</v>
      </c>
      <c r="D120" s="1679">
        <v>1348.4394</v>
      </c>
      <c r="E120" s="1680">
        <v>20.11</v>
      </c>
      <c r="F120" s="1681">
        <v>22</v>
      </c>
      <c r="G120" s="1682">
        <v>4.75</v>
      </c>
      <c r="H120" s="1670">
        <v>14682.889799999999</v>
      </c>
      <c r="I120" s="1670">
        <v>17587.033799999997</v>
      </c>
      <c r="J120" s="1596">
        <f t="shared" si="1"/>
        <v>14682.889799999999</v>
      </c>
      <c r="K120" s="1608">
        <f t="shared" si="1"/>
        <v>17587.033799999997</v>
      </c>
      <c r="L120" s="543"/>
    </row>
    <row r="121" spans="1:12">
      <c r="A121" s="1984"/>
      <c r="B121" s="1842"/>
      <c r="C121" s="1584">
        <v>2000</v>
      </c>
      <c r="D121" s="1679">
        <v>1417.5246149999998</v>
      </c>
      <c r="E121" s="1680">
        <v>21.16</v>
      </c>
      <c r="F121" s="1681">
        <v>23.16</v>
      </c>
      <c r="G121" s="1682">
        <v>5</v>
      </c>
      <c r="H121" s="1670">
        <v>15902.024399999998</v>
      </c>
      <c r="I121" s="1670">
        <v>18899.9166</v>
      </c>
      <c r="J121" s="1596">
        <f t="shared" si="1"/>
        <v>15902.024399999998</v>
      </c>
      <c r="K121" s="1608">
        <f t="shared" si="1"/>
        <v>18899.9166</v>
      </c>
      <c r="L121" s="543"/>
    </row>
    <row r="122" spans="1:12">
      <c r="A122" s="1984"/>
      <c r="B122" s="1842"/>
      <c r="C122" s="1584">
        <v>2100</v>
      </c>
      <c r="D122" s="1679">
        <v>1490.2964999999999</v>
      </c>
      <c r="E122" s="1680">
        <v>22.220000000000002</v>
      </c>
      <c r="F122" s="1681">
        <v>24.32</v>
      </c>
      <c r="G122" s="1682">
        <v>5.25</v>
      </c>
      <c r="H122" s="1670">
        <v>16604.171999999999</v>
      </c>
      <c r="I122" s="1670">
        <v>19554.3894</v>
      </c>
      <c r="J122" s="1596">
        <f t="shared" si="1"/>
        <v>16604.171999999999</v>
      </c>
      <c r="K122" s="1608">
        <f t="shared" si="1"/>
        <v>19554.3894</v>
      </c>
      <c r="L122" s="543"/>
    </row>
    <row r="123" spans="1:12">
      <c r="A123" s="1984"/>
      <c r="B123" s="1842"/>
      <c r="C123" s="1584">
        <v>2200</v>
      </c>
      <c r="D123" s="1679">
        <v>1561.2250499999998</v>
      </c>
      <c r="E123" s="1680">
        <v>23.27</v>
      </c>
      <c r="F123" s="1681">
        <v>25.48</v>
      </c>
      <c r="G123" s="1682">
        <v>5.5</v>
      </c>
      <c r="H123" s="1670">
        <v>17277.606600000003</v>
      </c>
      <c r="I123" s="1670">
        <v>20207.883000000002</v>
      </c>
      <c r="J123" s="1596">
        <f t="shared" si="1"/>
        <v>17277.606600000003</v>
      </c>
      <c r="K123" s="1608">
        <f t="shared" si="1"/>
        <v>20207.883000000002</v>
      </c>
      <c r="L123" s="543"/>
    </row>
    <row r="124" spans="1:12">
      <c r="A124" s="1984"/>
      <c r="B124" s="1842"/>
      <c r="C124" s="1584">
        <v>2300</v>
      </c>
      <c r="D124" s="1679">
        <v>1632.1535999999999</v>
      </c>
      <c r="E124" s="1680">
        <v>24.330000000000002</v>
      </c>
      <c r="F124" s="1681">
        <v>26.63</v>
      </c>
      <c r="G124" s="1682">
        <v>5.75</v>
      </c>
      <c r="H124" s="1670">
        <v>18042.1476</v>
      </c>
      <c r="I124" s="1670">
        <v>20925.4326</v>
      </c>
      <c r="J124" s="1596">
        <f t="shared" si="1"/>
        <v>18042.1476</v>
      </c>
      <c r="K124" s="1608">
        <f t="shared" si="1"/>
        <v>20925.4326</v>
      </c>
      <c r="L124" s="543"/>
    </row>
    <row r="125" spans="1:12">
      <c r="A125" s="1984"/>
      <c r="B125" s="1842"/>
      <c r="C125" s="1584">
        <v>2400</v>
      </c>
      <c r="D125" s="1679">
        <v>1703.0821499999997</v>
      </c>
      <c r="E125" s="1680">
        <v>25.38</v>
      </c>
      <c r="F125" s="1681">
        <v>27.79</v>
      </c>
      <c r="G125" s="1682">
        <v>6</v>
      </c>
      <c r="H125" s="1670">
        <v>18809.677200000002</v>
      </c>
      <c r="I125" s="1670">
        <v>21640.0344</v>
      </c>
      <c r="J125" s="1596">
        <f t="shared" si="1"/>
        <v>18809.677200000002</v>
      </c>
      <c r="K125" s="1608">
        <f t="shared" si="1"/>
        <v>21640.0344</v>
      </c>
      <c r="L125" s="543"/>
    </row>
    <row r="126" spans="1:12">
      <c r="A126" s="1984"/>
      <c r="B126" s="1842"/>
      <c r="C126" s="1584">
        <v>2500</v>
      </c>
      <c r="D126" s="1679">
        <v>1771.70679</v>
      </c>
      <c r="E126" s="1680">
        <v>26.44</v>
      </c>
      <c r="F126" s="1681">
        <v>28.95</v>
      </c>
      <c r="G126" s="1682">
        <v>6.25</v>
      </c>
      <c r="H126" s="1670">
        <v>19511.834999999999</v>
      </c>
      <c r="I126" s="1670">
        <v>22293.517799999998</v>
      </c>
      <c r="J126" s="1596">
        <f t="shared" si="1"/>
        <v>19511.834999999999</v>
      </c>
      <c r="K126" s="1608">
        <f t="shared" si="1"/>
        <v>22293.517799999998</v>
      </c>
      <c r="L126" s="543"/>
    </row>
    <row r="127" spans="1:12">
      <c r="A127" s="1984"/>
      <c r="B127" s="1842"/>
      <c r="C127" s="1584">
        <v>2600</v>
      </c>
      <c r="D127" s="1679">
        <v>1843.3391399999998</v>
      </c>
      <c r="E127" s="1680">
        <v>27.490000000000002</v>
      </c>
      <c r="F127" s="1681">
        <v>30.11</v>
      </c>
      <c r="G127" s="1682">
        <v>6.5</v>
      </c>
      <c r="H127" s="1670">
        <v>20782.459199999998</v>
      </c>
      <c r="I127" s="1670">
        <v>23587.693799999997</v>
      </c>
      <c r="J127" s="1596">
        <f t="shared" si="1"/>
        <v>20782.459199999998</v>
      </c>
      <c r="K127" s="1608">
        <f t="shared" si="1"/>
        <v>23587.693799999997</v>
      </c>
      <c r="L127" s="543"/>
    </row>
    <row r="128" spans="1:12">
      <c r="A128" s="1984"/>
      <c r="B128" s="1842"/>
      <c r="C128" s="1584">
        <v>2800</v>
      </c>
      <c r="D128" s="1679">
        <v>1986.7963499999998</v>
      </c>
      <c r="E128" s="1680">
        <v>29.6</v>
      </c>
      <c r="F128" s="1681">
        <v>32.42</v>
      </c>
      <c r="G128" s="1682">
        <v>7</v>
      </c>
      <c r="H128" s="1670">
        <v>22387.796399999999</v>
      </c>
      <c r="I128" s="1670">
        <v>25026.750599999999</v>
      </c>
      <c r="J128" s="1596">
        <f t="shared" si="1"/>
        <v>22387.796399999999</v>
      </c>
      <c r="K128" s="1608">
        <f t="shared" si="1"/>
        <v>25026.750599999999</v>
      </c>
      <c r="L128" s="543"/>
    </row>
    <row r="129" spans="1:12" ht="15.75" thickBot="1">
      <c r="A129" s="1984"/>
      <c r="B129" s="1843"/>
      <c r="C129" s="1585">
        <v>3000</v>
      </c>
      <c r="D129" s="1683">
        <v>2126.6848799999998</v>
      </c>
      <c r="E129" s="1684">
        <v>31.71</v>
      </c>
      <c r="F129" s="1685">
        <v>34.74</v>
      </c>
      <c r="G129" s="1686">
        <v>7.5</v>
      </c>
      <c r="H129" s="1671">
        <v>23831.728799999997</v>
      </c>
      <c r="I129" s="1671">
        <v>26465.807399999998</v>
      </c>
      <c r="J129" s="1597">
        <f t="shared" si="1"/>
        <v>23831.728799999997</v>
      </c>
      <c r="K129" s="1609">
        <f t="shared" si="1"/>
        <v>26465.807399999998</v>
      </c>
      <c r="L129" s="543"/>
    </row>
    <row r="130" spans="1:12" ht="15" customHeight="1">
      <c r="A130" s="1984"/>
      <c r="B130" s="1840">
        <v>300</v>
      </c>
      <c r="C130" s="1569">
        <v>400</v>
      </c>
      <c r="D130" s="1648">
        <v>549</v>
      </c>
      <c r="E130" s="1687">
        <v>6.22</v>
      </c>
      <c r="F130" s="1687">
        <v>6.5</v>
      </c>
      <c r="G130" s="1570">
        <v>1.5</v>
      </c>
      <c r="H130" s="1669">
        <v>4750.4562000000005</v>
      </c>
      <c r="I130" s="1669">
        <v>7092.3354000000008</v>
      </c>
      <c r="J130" s="1595">
        <f t="shared" si="1"/>
        <v>4750.4562000000005</v>
      </c>
      <c r="K130" s="1607">
        <f t="shared" si="1"/>
        <v>7092.3354000000008</v>
      </c>
      <c r="L130" s="543"/>
    </row>
    <row r="131" spans="1:12">
      <c r="A131" s="1984"/>
      <c r="B131" s="1979"/>
      <c r="C131" s="1571">
        <v>500</v>
      </c>
      <c r="D131" s="1649">
        <v>648</v>
      </c>
      <c r="E131" s="1536">
        <v>7.55</v>
      </c>
      <c r="F131" s="1536">
        <v>7.84</v>
      </c>
      <c r="G131" s="1574">
        <v>1.88</v>
      </c>
      <c r="H131" s="1670">
        <v>5357.8254000000006</v>
      </c>
      <c r="I131" s="1670">
        <v>7672.2768000000005</v>
      </c>
      <c r="J131" s="1596">
        <f t="shared" si="1"/>
        <v>5357.8254000000006</v>
      </c>
      <c r="K131" s="1420">
        <f t="shared" si="1"/>
        <v>7672.2768000000005</v>
      </c>
      <c r="L131" s="543"/>
    </row>
    <row r="132" spans="1:12">
      <c r="A132" s="1984"/>
      <c r="B132" s="1979"/>
      <c r="C132" s="1571">
        <v>600</v>
      </c>
      <c r="D132" s="1649">
        <v>747</v>
      </c>
      <c r="E132" s="1536">
        <v>8.89</v>
      </c>
      <c r="F132" s="1536">
        <v>9.17</v>
      </c>
      <c r="G132" s="1574">
        <v>2.2599999999999998</v>
      </c>
      <c r="H132" s="1670">
        <v>6129.0882000000001</v>
      </c>
      <c r="I132" s="1670">
        <v>8455.6775999999991</v>
      </c>
      <c r="J132" s="1596">
        <f t="shared" si="1"/>
        <v>6129.0882000000001</v>
      </c>
      <c r="K132" s="1420">
        <f t="shared" si="1"/>
        <v>8455.6775999999991</v>
      </c>
      <c r="L132" s="543"/>
    </row>
    <row r="133" spans="1:12">
      <c r="A133" s="1984"/>
      <c r="B133" s="1979"/>
      <c r="C133" s="1571">
        <v>700</v>
      </c>
      <c r="D133" s="1649">
        <v>846</v>
      </c>
      <c r="E133" s="1536">
        <v>10.220000000000001</v>
      </c>
      <c r="F133" s="1536">
        <v>10.5</v>
      </c>
      <c r="G133" s="1574">
        <v>2.64</v>
      </c>
      <c r="H133" s="1670">
        <v>6716.5878000000002</v>
      </c>
      <c r="I133" s="1670">
        <v>9031.8143999999993</v>
      </c>
      <c r="J133" s="1596">
        <f t="shared" si="1"/>
        <v>6716.5878000000002</v>
      </c>
      <c r="K133" s="1420">
        <f t="shared" si="1"/>
        <v>9031.8143999999993</v>
      </c>
      <c r="L133" s="543"/>
    </row>
    <row r="134" spans="1:12">
      <c r="A134" s="1984"/>
      <c r="B134" s="1979"/>
      <c r="C134" s="1571">
        <v>800</v>
      </c>
      <c r="D134" s="1649">
        <v>945</v>
      </c>
      <c r="E134" s="1536">
        <v>11.55</v>
      </c>
      <c r="F134" s="1536">
        <v>11.84</v>
      </c>
      <c r="G134" s="1574">
        <v>3.02</v>
      </c>
      <c r="H134" s="1670">
        <v>7461.7794000000004</v>
      </c>
      <c r="I134" s="1670">
        <v>9810.1865999999991</v>
      </c>
      <c r="J134" s="1596">
        <f t="shared" si="1"/>
        <v>7461.7794000000004</v>
      </c>
      <c r="K134" s="1420">
        <f t="shared" si="1"/>
        <v>9810.1865999999991</v>
      </c>
      <c r="L134" s="543"/>
    </row>
    <row r="135" spans="1:12">
      <c r="A135" s="1984"/>
      <c r="B135" s="1979"/>
      <c r="C135" s="1571">
        <v>900</v>
      </c>
      <c r="D135" s="1649">
        <v>1043</v>
      </c>
      <c r="E135" s="1536">
        <v>12.89</v>
      </c>
      <c r="F135" s="1536">
        <v>13.17</v>
      </c>
      <c r="G135" s="1574">
        <v>3.4</v>
      </c>
      <c r="H135" s="1670">
        <v>8140.2834000000003</v>
      </c>
      <c r="I135" s="1670">
        <v>10525.706399999999</v>
      </c>
      <c r="J135" s="1596">
        <f t="shared" si="1"/>
        <v>8140.2834000000003</v>
      </c>
      <c r="K135" s="1420">
        <f t="shared" si="1"/>
        <v>10525.706399999999</v>
      </c>
      <c r="L135" s="543"/>
    </row>
    <row r="136" spans="1:12">
      <c r="A136" s="1984"/>
      <c r="B136" s="1979"/>
      <c r="C136" s="1571">
        <v>1000</v>
      </c>
      <c r="D136" s="1649">
        <v>1142</v>
      </c>
      <c r="E136" s="1536">
        <v>14.28</v>
      </c>
      <c r="F136" s="1536">
        <v>14.56</v>
      </c>
      <c r="G136" s="1574">
        <v>3.78</v>
      </c>
      <c r="H136" s="1670">
        <v>8927.8152000000009</v>
      </c>
      <c r="I136" s="1670">
        <v>11316.3084</v>
      </c>
      <c r="J136" s="1596">
        <f t="shared" si="1"/>
        <v>8927.8152000000009</v>
      </c>
      <c r="K136" s="1420">
        <f t="shared" si="1"/>
        <v>11316.3084</v>
      </c>
      <c r="L136" s="543"/>
    </row>
    <row r="137" spans="1:12">
      <c r="A137" s="1984"/>
      <c r="B137" s="1979"/>
      <c r="C137" s="1571">
        <v>1100</v>
      </c>
      <c r="D137" s="1649">
        <v>1241</v>
      </c>
      <c r="E137" s="1536">
        <v>15.61</v>
      </c>
      <c r="F137" s="1536">
        <v>15.89</v>
      </c>
      <c r="G137" s="1574">
        <v>4.16</v>
      </c>
      <c r="H137" s="1670">
        <v>9910.116</v>
      </c>
      <c r="I137" s="1670">
        <v>12377.557200000001</v>
      </c>
      <c r="J137" s="1596">
        <f t="shared" si="1"/>
        <v>9910.116</v>
      </c>
      <c r="K137" s="1420">
        <f t="shared" si="1"/>
        <v>12377.557200000001</v>
      </c>
      <c r="L137" s="543"/>
    </row>
    <row r="138" spans="1:12">
      <c r="A138" s="1984"/>
      <c r="B138" s="1979"/>
      <c r="C138" s="1571">
        <v>1200</v>
      </c>
      <c r="D138" s="1649">
        <v>1340</v>
      </c>
      <c r="E138" s="1536">
        <v>16.940000000000001</v>
      </c>
      <c r="F138" s="1536">
        <v>17.22</v>
      </c>
      <c r="G138" s="1574">
        <v>4.54</v>
      </c>
      <c r="H138" s="1670">
        <v>10606.572</v>
      </c>
      <c r="I138" s="1670">
        <v>13076.7264</v>
      </c>
      <c r="J138" s="1596">
        <f t="shared" si="1"/>
        <v>10606.572</v>
      </c>
      <c r="K138" s="1420">
        <f t="shared" si="1"/>
        <v>13076.7264</v>
      </c>
      <c r="L138" s="543"/>
    </row>
    <row r="139" spans="1:12">
      <c r="A139" s="1984"/>
      <c r="B139" s="1979"/>
      <c r="C139" s="1571">
        <v>1300</v>
      </c>
      <c r="D139" s="1649">
        <v>1439</v>
      </c>
      <c r="E139" s="1536">
        <v>18.28</v>
      </c>
      <c r="F139" s="1536">
        <v>18.559999999999999</v>
      </c>
      <c r="G139" s="1574">
        <v>4.92</v>
      </c>
      <c r="H139" s="1670">
        <v>11362.198200000001</v>
      </c>
      <c r="I139" s="1670">
        <v>13776.7932</v>
      </c>
      <c r="J139" s="1596">
        <f t="shared" si="1"/>
        <v>11362.198200000001</v>
      </c>
      <c r="K139" s="1420">
        <f t="shared" si="1"/>
        <v>13776.7932</v>
      </c>
      <c r="L139" s="543"/>
    </row>
    <row r="140" spans="1:12">
      <c r="A140" s="1984"/>
      <c r="B140" s="1979"/>
      <c r="C140" s="1571">
        <v>1400</v>
      </c>
      <c r="D140" s="1649">
        <v>1537</v>
      </c>
      <c r="E140" s="1536">
        <v>19.61</v>
      </c>
      <c r="F140" s="1536">
        <v>19.89</v>
      </c>
      <c r="G140" s="1574">
        <v>5.3</v>
      </c>
      <c r="H140" s="1670">
        <v>12179.065200000001</v>
      </c>
      <c r="I140" s="1670">
        <v>14573.035800000001</v>
      </c>
      <c r="J140" s="1596">
        <f t="shared" si="1"/>
        <v>12179.065200000001</v>
      </c>
      <c r="K140" s="1420">
        <f t="shared" si="1"/>
        <v>14573.035800000001</v>
      </c>
      <c r="L140" s="543"/>
    </row>
    <row r="141" spans="1:12">
      <c r="A141" s="1984"/>
      <c r="B141" s="1979"/>
      <c r="C141" s="1571">
        <v>1500</v>
      </c>
      <c r="D141" s="1649">
        <v>1636</v>
      </c>
      <c r="E141" s="1536">
        <v>21</v>
      </c>
      <c r="F141" s="1536">
        <v>21.28</v>
      </c>
      <c r="G141" s="1574">
        <v>5.68</v>
      </c>
      <c r="H141" s="1670">
        <v>12840.790199999999</v>
      </c>
      <c r="I141" s="1670">
        <v>15253.518599999999</v>
      </c>
      <c r="J141" s="1596">
        <f t="shared" si="1"/>
        <v>12840.790199999999</v>
      </c>
      <c r="K141" s="1420">
        <f t="shared" si="1"/>
        <v>15253.518599999999</v>
      </c>
      <c r="L141" s="543"/>
    </row>
    <row r="142" spans="1:12">
      <c r="A142" s="1984"/>
      <c r="B142" s="1979"/>
      <c r="C142" s="1571">
        <v>1600</v>
      </c>
      <c r="D142" s="1649">
        <v>1735</v>
      </c>
      <c r="E142" s="1536">
        <v>22.33</v>
      </c>
      <c r="F142" s="1536">
        <v>22.61</v>
      </c>
      <c r="G142" s="1574">
        <v>6.06</v>
      </c>
      <c r="H142" s="1670">
        <v>13806.250800000002</v>
      </c>
      <c r="I142" s="1670">
        <v>16284.983400000001</v>
      </c>
      <c r="J142" s="1596">
        <f t="shared" si="1"/>
        <v>13806.250800000002</v>
      </c>
      <c r="K142" s="1420">
        <f t="shared" si="1"/>
        <v>16284.983400000001</v>
      </c>
      <c r="L142" s="543"/>
    </row>
    <row r="143" spans="1:12">
      <c r="A143" s="1984"/>
      <c r="B143" s="1979"/>
      <c r="C143" s="1571">
        <v>1700</v>
      </c>
      <c r="D143" s="1649">
        <v>1874</v>
      </c>
      <c r="E143" s="1536">
        <v>23.73</v>
      </c>
      <c r="F143" s="1536">
        <v>24.02</v>
      </c>
      <c r="G143" s="1574">
        <v>6.44</v>
      </c>
      <c r="H143" s="1670">
        <v>15584.926799999999</v>
      </c>
      <c r="I143" s="1670">
        <v>18075.981</v>
      </c>
      <c r="J143" s="1596">
        <f t="shared" si="1"/>
        <v>15584.926799999999</v>
      </c>
      <c r="K143" s="1420">
        <f t="shared" si="1"/>
        <v>18075.981</v>
      </c>
      <c r="L143" s="543"/>
    </row>
    <row r="144" spans="1:12">
      <c r="A144" s="1984"/>
      <c r="B144" s="1979"/>
      <c r="C144" s="1571">
        <v>1800</v>
      </c>
      <c r="D144" s="1649">
        <v>1984</v>
      </c>
      <c r="E144" s="1536">
        <v>25.07</v>
      </c>
      <c r="F144" s="1536">
        <v>25.35</v>
      </c>
      <c r="G144" s="1574">
        <v>6.82</v>
      </c>
      <c r="H144" s="1670">
        <v>16383.586800000001</v>
      </c>
      <c r="I144" s="1670">
        <v>19327.459800000001</v>
      </c>
      <c r="J144" s="1596">
        <f t="shared" si="1"/>
        <v>16383.586800000001</v>
      </c>
      <c r="K144" s="1420">
        <f t="shared" si="1"/>
        <v>19327.459800000001</v>
      </c>
      <c r="L144" s="543"/>
    </row>
    <row r="145" spans="1:12">
      <c r="A145" s="1984"/>
      <c r="B145" s="1979"/>
      <c r="C145" s="1571">
        <v>1900</v>
      </c>
      <c r="D145" s="1649">
        <v>2095</v>
      </c>
      <c r="E145" s="1536">
        <v>26.4</v>
      </c>
      <c r="F145" s="1536">
        <v>26.68</v>
      </c>
      <c r="G145" s="1574">
        <v>7.2</v>
      </c>
      <c r="H145" s="1670">
        <v>17139.661800000002</v>
      </c>
      <c r="I145" s="1670">
        <v>20077.986000000001</v>
      </c>
      <c r="J145" s="1596">
        <f t="shared" ref="J145:K196" si="2">H145-H145*$E$3</f>
        <v>17139.661800000002</v>
      </c>
      <c r="K145" s="1420">
        <f t="shared" si="2"/>
        <v>20077.986000000001</v>
      </c>
      <c r="L145" s="543"/>
    </row>
    <row r="146" spans="1:12">
      <c r="A146" s="1984"/>
      <c r="B146" s="1979"/>
      <c r="C146" s="1571">
        <v>2000</v>
      </c>
      <c r="D146" s="1649">
        <v>2205</v>
      </c>
      <c r="E146" s="1536">
        <v>27.79</v>
      </c>
      <c r="F146" s="1536">
        <v>28.07</v>
      </c>
      <c r="G146" s="1574">
        <v>7.58</v>
      </c>
      <c r="H146" s="1670">
        <v>18628.096799999999</v>
      </c>
      <c r="I146" s="1670">
        <v>21578.997600000002</v>
      </c>
      <c r="J146" s="1596">
        <f t="shared" si="2"/>
        <v>18628.096799999999</v>
      </c>
      <c r="K146" s="1420">
        <f t="shared" si="2"/>
        <v>21578.997600000002</v>
      </c>
      <c r="L146" s="543"/>
    </row>
    <row r="147" spans="1:12">
      <c r="A147" s="1984"/>
      <c r="B147" s="1979"/>
      <c r="C147" s="1571">
        <v>2100</v>
      </c>
      <c r="D147" s="1649">
        <v>2315</v>
      </c>
      <c r="E147" s="1536">
        <v>29.12</v>
      </c>
      <c r="F147" s="1536">
        <v>29.4</v>
      </c>
      <c r="G147" s="1574">
        <v>7.96</v>
      </c>
      <c r="H147" s="1670">
        <v>19405.948799999998</v>
      </c>
      <c r="I147" s="1670">
        <v>22435.7058</v>
      </c>
      <c r="J147" s="1596">
        <f t="shared" si="2"/>
        <v>19405.948799999998</v>
      </c>
      <c r="K147" s="1420">
        <f t="shared" si="2"/>
        <v>22435.7058</v>
      </c>
      <c r="L147" s="543"/>
    </row>
    <row r="148" spans="1:12">
      <c r="A148" s="1984"/>
      <c r="B148" s="1979"/>
      <c r="C148" s="1571">
        <v>2200</v>
      </c>
      <c r="D148" s="1649">
        <v>2425</v>
      </c>
      <c r="E148" s="1536">
        <v>30.46</v>
      </c>
      <c r="F148" s="1536">
        <v>30.74</v>
      </c>
      <c r="G148" s="1574">
        <v>8.34</v>
      </c>
      <c r="H148" s="1670">
        <v>20183.821200000002</v>
      </c>
      <c r="I148" s="1670">
        <v>23097.543000000001</v>
      </c>
      <c r="J148" s="1596">
        <f t="shared" si="2"/>
        <v>20183.821200000002</v>
      </c>
      <c r="K148" s="1420">
        <f t="shared" si="2"/>
        <v>23097.543000000001</v>
      </c>
      <c r="L148" s="543"/>
    </row>
    <row r="149" spans="1:12">
      <c r="A149" s="1984"/>
      <c r="B149" s="1979"/>
      <c r="C149" s="1571">
        <v>2300</v>
      </c>
      <c r="D149" s="1649">
        <v>2535</v>
      </c>
      <c r="E149" s="1536">
        <v>31.79</v>
      </c>
      <c r="F149" s="1536">
        <v>32.07</v>
      </c>
      <c r="G149" s="1574">
        <v>8.7200000000000006</v>
      </c>
      <c r="H149" s="1670">
        <v>21134.859</v>
      </c>
      <c r="I149" s="1670">
        <v>23998.4172</v>
      </c>
      <c r="J149" s="1596">
        <f t="shared" si="2"/>
        <v>21134.859</v>
      </c>
      <c r="K149" s="1420">
        <f t="shared" si="2"/>
        <v>23998.4172</v>
      </c>
      <c r="L149" s="543"/>
    </row>
    <row r="150" spans="1:12">
      <c r="A150" s="1984"/>
      <c r="B150" s="1979"/>
      <c r="C150" s="1571">
        <v>2400</v>
      </c>
      <c r="D150" s="1649">
        <v>2645</v>
      </c>
      <c r="E150" s="1536">
        <v>33.119999999999997</v>
      </c>
      <c r="F150" s="1536">
        <v>33.4</v>
      </c>
      <c r="G150" s="1574">
        <v>9.1</v>
      </c>
      <c r="H150" s="1670">
        <v>22042.373399999997</v>
      </c>
      <c r="I150" s="1670">
        <v>25087.338599999999</v>
      </c>
      <c r="J150" s="1596">
        <f t="shared" si="2"/>
        <v>22042.373399999997</v>
      </c>
      <c r="K150" s="1420">
        <f t="shared" si="2"/>
        <v>25087.338599999999</v>
      </c>
      <c r="L150" s="543"/>
    </row>
    <row r="151" spans="1:12">
      <c r="A151" s="1984"/>
      <c r="B151" s="1979"/>
      <c r="C151" s="1571">
        <v>2500</v>
      </c>
      <c r="D151" s="1649">
        <v>2756</v>
      </c>
      <c r="E151" s="1536">
        <v>34.46</v>
      </c>
      <c r="F151" s="1536">
        <v>34.74</v>
      </c>
      <c r="G151" s="1574">
        <v>9.48</v>
      </c>
      <c r="H151" s="1670">
        <v>22863.769199999999</v>
      </c>
      <c r="I151" s="1670">
        <v>25872.912</v>
      </c>
      <c r="J151" s="1596">
        <f t="shared" si="2"/>
        <v>22863.769199999999</v>
      </c>
      <c r="K151" s="1420">
        <f t="shared" si="2"/>
        <v>25872.912</v>
      </c>
      <c r="L151" s="543"/>
    </row>
    <row r="152" spans="1:12">
      <c r="A152" s="1984"/>
      <c r="B152" s="1979"/>
      <c r="C152" s="1571">
        <v>2600</v>
      </c>
      <c r="D152" s="1649">
        <v>2866</v>
      </c>
      <c r="E152" s="1536">
        <v>35.79</v>
      </c>
      <c r="F152" s="1536">
        <v>36.07</v>
      </c>
      <c r="G152" s="1574">
        <v>9.86</v>
      </c>
      <c r="H152" s="1670">
        <v>24349.2258</v>
      </c>
      <c r="I152" s="1670">
        <v>27365.641200000002</v>
      </c>
      <c r="J152" s="1596">
        <f t="shared" si="2"/>
        <v>24349.2258</v>
      </c>
      <c r="K152" s="1420">
        <f t="shared" si="2"/>
        <v>27365.641200000002</v>
      </c>
      <c r="L152" s="543"/>
    </row>
    <row r="153" spans="1:12">
      <c r="A153" s="1984"/>
      <c r="B153" s="1979"/>
      <c r="C153" s="1571">
        <v>2800</v>
      </c>
      <c r="D153" s="1649">
        <v>3086</v>
      </c>
      <c r="E153" s="1536">
        <v>38.46</v>
      </c>
      <c r="F153" s="1536">
        <v>38.74</v>
      </c>
      <c r="G153" s="1574">
        <v>10.62</v>
      </c>
      <c r="H153" s="1670">
        <v>26170.170599999998</v>
      </c>
      <c r="I153" s="1670">
        <v>29239.8606</v>
      </c>
      <c r="J153" s="1596">
        <f t="shared" si="2"/>
        <v>26170.170599999998</v>
      </c>
      <c r="K153" s="1420">
        <f t="shared" si="2"/>
        <v>29239.8606</v>
      </c>
      <c r="L153" s="543"/>
    </row>
    <row r="154" spans="1:12" ht="15.75" thickBot="1">
      <c r="A154" s="1984"/>
      <c r="B154" s="1841"/>
      <c r="C154" s="1575">
        <v>3000</v>
      </c>
      <c r="D154" s="1650">
        <v>3307</v>
      </c>
      <c r="E154" s="1688">
        <v>41.12</v>
      </c>
      <c r="F154" s="1688">
        <v>41.41</v>
      </c>
      <c r="G154" s="1578">
        <v>11.38</v>
      </c>
      <c r="H154" s="1671">
        <v>27903.048600000002</v>
      </c>
      <c r="I154" s="1671">
        <v>30894.035400000001</v>
      </c>
      <c r="J154" s="1597">
        <f t="shared" si="2"/>
        <v>27903.048600000002</v>
      </c>
      <c r="K154" s="241">
        <f t="shared" si="2"/>
        <v>30894.035400000001</v>
      </c>
      <c r="L154" s="543"/>
    </row>
    <row r="155" spans="1:12">
      <c r="A155" s="1984"/>
      <c r="B155" s="1974">
        <v>400</v>
      </c>
      <c r="C155" s="1579">
        <v>400</v>
      </c>
      <c r="D155" s="1580">
        <v>606.51</v>
      </c>
      <c r="E155" s="1421">
        <v>7.5200000000000005</v>
      </c>
      <c r="F155" s="1590">
        <v>7.8250000000000002</v>
      </c>
      <c r="G155" s="1591">
        <v>1.8</v>
      </c>
      <c r="H155" s="1669">
        <v>5215.9229999999998</v>
      </c>
      <c r="I155" s="1669">
        <v>7768.1466</v>
      </c>
      <c r="J155" s="1595">
        <f t="shared" si="2"/>
        <v>5215.9229999999998</v>
      </c>
      <c r="K155" s="1607">
        <f t="shared" si="2"/>
        <v>7768.1466</v>
      </c>
      <c r="L155" s="543"/>
    </row>
    <row r="156" spans="1:12">
      <c r="A156" s="1984"/>
      <c r="B156" s="1842"/>
      <c r="C156" s="1419">
        <v>500</v>
      </c>
      <c r="D156" s="1583">
        <v>757.61999999999989</v>
      </c>
      <c r="E156" s="1573">
        <v>9.4</v>
      </c>
      <c r="F156" s="1581">
        <v>9.7050000000000001</v>
      </c>
      <c r="G156" s="1582">
        <v>2.25</v>
      </c>
      <c r="H156" s="1670">
        <v>5984.6358</v>
      </c>
      <c r="I156" s="1670">
        <v>8562.1859999999997</v>
      </c>
      <c r="J156" s="1596">
        <f t="shared" si="2"/>
        <v>5984.6358</v>
      </c>
      <c r="K156" s="1608">
        <f t="shared" si="2"/>
        <v>8562.1859999999997</v>
      </c>
      <c r="L156" s="543"/>
    </row>
    <row r="157" spans="1:12">
      <c r="A157" s="1984"/>
      <c r="B157" s="1842"/>
      <c r="C157" s="1419">
        <v>600</v>
      </c>
      <c r="D157" s="1583">
        <v>909.76499999999999</v>
      </c>
      <c r="E157" s="1573">
        <v>11.28</v>
      </c>
      <c r="F157" s="1581">
        <v>11.584999999999999</v>
      </c>
      <c r="G157" s="1582">
        <v>2.6999999999999997</v>
      </c>
      <c r="H157" s="1670">
        <v>6841.7213999999994</v>
      </c>
      <c r="I157" s="1670">
        <v>9423.637200000001</v>
      </c>
      <c r="J157" s="1596">
        <f t="shared" si="2"/>
        <v>6841.7213999999994</v>
      </c>
      <c r="K157" s="1608">
        <f t="shared" si="2"/>
        <v>9423.637200000001</v>
      </c>
      <c r="L157" s="543"/>
    </row>
    <row r="158" spans="1:12">
      <c r="A158" s="1984"/>
      <c r="B158" s="1842"/>
      <c r="C158" s="1584">
        <v>700</v>
      </c>
      <c r="D158" s="1583">
        <v>1060.875</v>
      </c>
      <c r="E158" s="1573">
        <v>13.16</v>
      </c>
      <c r="F158" s="1581">
        <v>13.465</v>
      </c>
      <c r="G158" s="1582">
        <v>3.15</v>
      </c>
      <c r="H158" s="1670">
        <v>7620.4710000000005</v>
      </c>
      <c r="I158" s="1670">
        <v>10216.758600000001</v>
      </c>
      <c r="J158" s="1596">
        <f t="shared" si="2"/>
        <v>7620.4710000000005</v>
      </c>
      <c r="K158" s="1608">
        <f t="shared" si="2"/>
        <v>10216.758600000001</v>
      </c>
      <c r="L158" s="543"/>
    </row>
    <row r="159" spans="1:12">
      <c r="A159" s="1984"/>
      <c r="B159" s="1842"/>
      <c r="C159" s="1584">
        <v>800</v>
      </c>
      <c r="D159" s="1583">
        <v>1213.02</v>
      </c>
      <c r="E159" s="1573">
        <v>15.040000000000001</v>
      </c>
      <c r="F159" s="1581">
        <v>15.345000000000001</v>
      </c>
      <c r="G159" s="1582">
        <v>3.6</v>
      </c>
      <c r="H159" s="1670">
        <v>8421.0383999999995</v>
      </c>
      <c r="I159" s="1670">
        <v>11043.5604</v>
      </c>
      <c r="J159" s="1596">
        <f t="shared" si="2"/>
        <v>8421.0383999999995</v>
      </c>
      <c r="K159" s="1608">
        <f t="shared" si="2"/>
        <v>11043.5604</v>
      </c>
      <c r="L159" s="543"/>
    </row>
    <row r="160" spans="1:12">
      <c r="A160" s="1984"/>
      <c r="B160" s="1842"/>
      <c r="C160" s="1584">
        <v>900</v>
      </c>
      <c r="D160" s="1583">
        <v>1364.1299999999999</v>
      </c>
      <c r="E160" s="1573">
        <v>16.920000000000002</v>
      </c>
      <c r="F160" s="1581">
        <v>17.225000000000001</v>
      </c>
      <c r="G160" s="1582">
        <v>4.05</v>
      </c>
      <c r="H160" s="1670">
        <v>9225.3696</v>
      </c>
      <c r="I160" s="1670">
        <v>11905.0218</v>
      </c>
      <c r="J160" s="1596">
        <f t="shared" si="2"/>
        <v>9225.3696</v>
      </c>
      <c r="K160" s="1608">
        <f t="shared" si="2"/>
        <v>11905.0218</v>
      </c>
      <c r="L160" s="543"/>
    </row>
    <row r="161" spans="1:12">
      <c r="A161" s="1984"/>
      <c r="B161" s="1842"/>
      <c r="C161" s="1584">
        <v>1000</v>
      </c>
      <c r="D161" s="1583">
        <v>1516.2749999999999</v>
      </c>
      <c r="E161" s="1573">
        <v>18.8</v>
      </c>
      <c r="F161" s="1581">
        <v>18.8</v>
      </c>
      <c r="G161" s="1582">
        <v>4.5</v>
      </c>
      <c r="H161" s="1670">
        <v>10007.189399999999</v>
      </c>
      <c r="I161" s="1670">
        <v>12826.4184</v>
      </c>
      <c r="J161" s="1596">
        <f t="shared" si="2"/>
        <v>10007.189399999999</v>
      </c>
      <c r="K161" s="1608">
        <f t="shared" si="2"/>
        <v>12826.4184</v>
      </c>
      <c r="L161" s="543"/>
    </row>
    <row r="162" spans="1:12">
      <c r="A162" s="1984"/>
      <c r="B162" s="1842"/>
      <c r="C162" s="1584">
        <v>1100</v>
      </c>
      <c r="D162" s="1583">
        <v>1667.3849999999998</v>
      </c>
      <c r="E162" s="1573">
        <v>20.680000000000003</v>
      </c>
      <c r="F162" s="1581">
        <v>20.985000000000003</v>
      </c>
      <c r="G162" s="1582">
        <v>4.95</v>
      </c>
      <c r="H162" s="1670">
        <v>11053.699199999999</v>
      </c>
      <c r="I162" s="1670">
        <v>13875.651599999999</v>
      </c>
      <c r="J162" s="1596">
        <f t="shared" si="2"/>
        <v>11053.699199999999</v>
      </c>
      <c r="K162" s="1608">
        <f t="shared" si="2"/>
        <v>13875.651599999999</v>
      </c>
      <c r="L162" s="543"/>
    </row>
    <row r="163" spans="1:12">
      <c r="A163" s="1984"/>
      <c r="B163" s="1842"/>
      <c r="C163" s="1584">
        <v>1200</v>
      </c>
      <c r="D163" s="1583">
        <v>1819.53</v>
      </c>
      <c r="E163" s="1573">
        <v>22.56</v>
      </c>
      <c r="F163" s="1581">
        <v>22.864999999999998</v>
      </c>
      <c r="G163" s="1582">
        <v>5.3999999999999995</v>
      </c>
      <c r="H163" s="1670">
        <v>11805.102599999998</v>
      </c>
      <c r="I163" s="1670">
        <v>14689.275</v>
      </c>
      <c r="J163" s="1596">
        <f t="shared" si="2"/>
        <v>11805.102599999998</v>
      </c>
      <c r="K163" s="1608">
        <f t="shared" si="2"/>
        <v>14689.275</v>
      </c>
      <c r="L163" s="543"/>
    </row>
    <row r="164" spans="1:12">
      <c r="A164" s="1984"/>
      <c r="B164" s="1842"/>
      <c r="C164" s="1584">
        <v>1300</v>
      </c>
      <c r="D164" s="1583">
        <v>1971.675</v>
      </c>
      <c r="E164" s="1573">
        <v>24.44</v>
      </c>
      <c r="F164" s="1581">
        <v>24.745000000000001</v>
      </c>
      <c r="G164" s="1582">
        <v>5.8500000000000005</v>
      </c>
      <c r="H164" s="1670">
        <v>12649.835999999999</v>
      </c>
      <c r="I164" s="1670">
        <v>15535.415999999999</v>
      </c>
      <c r="J164" s="1596">
        <f t="shared" si="2"/>
        <v>12649.835999999999</v>
      </c>
      <c r="K164" s="1608">
        <f t="shared" si="2"/>
        <v>15535.415999999999</v>
      </c>
      <c r="L164" s="543"/>
    </row>
    <row r="165" spans="1:12">
      <c r="A165" s="1984"/>
      <c r="B165" s="1842"/>
      <c r="C165" s="1584">
        <v>1400</v>
      </c>
      <c r="D165" s="1583">
        <v>2122.7849999999999</v>
      </c>
      <c r="E165" s="1573">
        <v>26.32</v>
      </c>
      <c r="F165" s="1581">
        <v>26.625</v>
      </c>
      <c r="G165" s="1582">
        <v>6.3</v>
      </c>
      <c r="H165" s="1670">
        <v>13587.899399999998</v>
      </c>
      <c r="I165" s="1670">
        <v>16509.669000000002</v>
      </c>
      <c r="J165" s="1596">
        <f t="shared" si="2"/>
        <v>13587.899399999998</v>
      </c>
      <c r="K165" s="1608">
        <f t="shared" si="2"/>
        <v>16509.669000000002</v>
      </c>
      <c r="L165" s="543"/>
    </row>
    <row r="166" spans="1:12">
      <c r="A166" s="1984"/>
      <c r="B166" s="1842"/>
      <c r="C166" s="1584">
        <v>1500</v>
      </c>
      <c r="D166" s="1583">
        <v>2274.9299999999998</v>
      </c>
      <c r="E166" s="1573">
        <v>28.200000000000003</v>
      </c>
      <c r="F166" s="1581">
        <v>28.505000000000003</v>
      </c>
      <c r="G166" s="1582">
        <v>6.75</v>
      </c>
      <c r="H166" s="1670">
        <v>14403.8688</v>
      </c>
      <c r="I166" s="1670">
        <v>17356.758600000001</v>
      </c>
      <c r="J166" s="1596">
        <f t="shared" si="2"/>
        <v>14403.8688</v>
      </c>
      <c r="K166" s="1608">
        <f t="shared" si="2"/>
        <v>17356.758600000001</v>
      </c>
      <c r="L166" s="543"/>
    </row>
    <row r="167" spans="1:12">
      <c r="A167" s="1984"/>
      <c r="B167" s="1842"/>
      <c r="C167" s="1584">
        <v>1600</v>
      </c>
      <c r="D167" s="1583">
        <v>2426.04</v>
      </c>
      <c r="E167" s="1573">
        <v>30.080000000000002</v>
      </c>
      <c r="F167" s="1581">
        <v>30.385000000000002</v>
      </c>
      <c r="G167" s="1582">
        <v>7.2</v>
      </c>
      <c r="H167" s="1670">
        <v>15485.180999999999</v>
      </c>
      <c r="I167" s="1670">
        <v>18554.738399999998</v>
      </c>
      <c r="J167" s="1596">
        <f t="shared" si="2"/>
        <v>15485.180999999999</v>
      </c>
      <c r="K167" s="1608">
        <f t="shared" si="2"/>
        <v>18554.738399999998</v>
      </c>
      <c r="L167" s="543"/>
    </row>
    <row r="168" spans="1:12">
      <c r="A168" s="1984"/>
      <c r="B168" s="1842"/>
      <c r="C168" s="1584">
        <v>1700</v>
      </c>
      <c r="D168" s="1583">
        <v>2579.2199999999998</v>
      </c>
      <c r="E168" s="1573">
        <v>31.96</v>
      </c>
      <c r="F168" s="1581">
        <v>32.265000000000001</v>
      </c>
      <c r="G168" s="1582">
        <v>7.6499999999999995</v>
      </c>
      <c r="H168" s="1670">
        <v>17247.088199999998</v>
      </c>
      <c r="I168" s="1670">
        <v>20573.879400000002</v>
      </c>
      <c r="J168" s="1596">
        <f t="shared" si="2"/>
        <v>17247.088199999998</v>
      </c>
      <c r="K168" s="1608">
        <f t="shared" si="2"/>
        <v>20573.879400000002</v>
      </c>
      <c r="L168" s="543"/>
    </row>
    <row r="169" spans="1:12">
      <c r="A169" s="1984"/>
      <c r="B169" s="1842"/>
      <c r="C169" s="1584">
        <v>1800</v>
      </c>
      <c r="D169" s="1583">
        <v>2729.2949999999996</v>
      </c>
      <c r="E169" s="1573">
        <v>33.840000000000003</v>
      </c>
      <c r="F169" s="1581">
        <v>34.145000000000003</v>
      </c>
      <c r="G169" s="1582">
        <v>8.1</v>
      </c>
      <c r="H169" s="1670">
        <v>18116.393399999997</v>
      </c>
      <c r="I169" s="1670">
        <v>21898.991999999998</v>
      </c>
      <c r="J169" s="1596">
        <f t="shared" si="2"/>
        <v>18116.393399999997</v>
      </c>
      <c r="K169" s="1608">
        <f t="shared" si="2"/>
        <v>21898.991999999998</v>
      </c>
      <c r="L169" s="543"/>
    </row>
    <row r="170" spans="1:12">
      <c r="A170" s="1984"/>
      <c r="B170" s="1842"/>
      <c r="C170" s="1584">
        <v>1900</v>
      </c>
      <c r="D170" s="1583">
        <v>2881.4399999999996</v>
      </c>
      <c r="E170" s="1573">
        <v>35.72</v>
      </c>
      <c r="F170" s="1581">
        <v>36.024999999999999</v>
      </c>
      <c r="G170" s="1582">
        <v>8.5499999999999989</v>
      </c>
      <c r="H170" s="1670">
        <v>18985.6986</v>
      </c>
      <c r="I170" s="1670">
        <v>22837.718399999998</v>
      </c>
      <c r="J170" s="1596">
        <f t="shared" si="2"/>
        <v>18985.6986</v>
      </c>
      <c r="K170" s="1608">
        <f t="shared" si="2"/>
        <v>22837.718399999998</v>
      </c>
      <c r="L170" s="543"/>
    </row>
    <row r="171" spans="1:12">
      <c r="A171" s="1984"/>
      <c r="B171" s="1842"/>
      <c r="C171" s="1584">
        <v>2000</v>
      </c>
      <c r="D171" s="1583">
        <v>3032.5499999999997</v>
      </c>
      <c r="E171" s="1573">
        <v>37.6</v>
      </c>
      <c r="F171" s="1581">
        <v>37.905000000000001</v>
      </c>
      <c r="G171" s="1582">
        <v>9</v>
      </c>
      <c r="H171" s="1670">
        <v>20599.399800000003</v>
      </c>
      <c r="I171" s="1670">
        <v>24606.5412</v>
      </c>
      <c r="J171" s="1596">
        <f t="shared" si="2"/>
        <v>20599.399800000003</v>
      </c>
      <c r="K171" s="1608">
        <f t="shared" si="2"/>
        <v>24606.5412</v>
      </c>
      <c r="L171" s="543"/>
    </row>
    <row r="172" spans="1:12">
      <c r="A172" s="1984"/>
      <c r="B172" s="1842"/>
      <c r="C172" s="1584">
        <v>2100</v>
      </c>
      <c r="D172" s="1583">
        <v>3186.7649999999999</v>
      </c>
      <c r="E172" s="1573">
        <v>39.480000000000004</v>
      </c>
      <c r="F172" s="1581">
        <v>39.785000000000004</v>
      </c>
      <c r="G172" s="1582">
        <v>9.4500000000000011</v>
      </c>
      <c r="H172" s="1670">
        <v>21526.120800000001</v>
      </c>
      <c r="I172" s="1670">
        <v>25539.249599999999</v>
      </c>
      <c r="J172" s="1596">
        <f t="shared" si="2"/>
        <v>21526.120800000001</v>
      </c>
      <c r="K172" s="1608">
        <f t="shared" si="2"/>
        <v>25539.249599999999</v>
      </c>
      <c r="L172" s="543"/>
    </row>
    <row r="173" spans="1:12">
      <c r="A173" s="1984"/>
      <c r="B173" s="1842"/>
      <c r="C173" s="1584">
        <v>2200</v>
      </c>
      <c r="D173" s="1583">
        <v>3338.91</v>
      </c>
      <c r="E173" s="1573">
        <v>41.360000000000007</v>
      </c>
      <c r="F173" s="1581">
        <v>41.665000000000006</v>
      </c>
      <c r="G173" s="1582">
        <v>9.9</v>
      </c>
      <c r="H173" s="1670">
        <v>22420.609800000002</v>
      </c>
      <c r="I173" s="1670">
        <v>26507.168399999999</v>
      </c>
      <c r="J173" s="1596">
        <f t="shared" si="2"/>
        <v>22420.609800000002</v>
      </c>
      <c r="K173" s="1608">
        <f t="shared" si="2"/>
        <v>26507.168399999999</v>
      </c>
      <c r="L173" s="543"/>
    </row>
    <row r="174" spans="1:12">
      <c r="A174" s="1984"/>
      <c r="B174" s="1842"/>
      <c r="C174" s="1584">
        <v>2300</v>
      </c>
      <c r="D174" s="1583">
        <v>3486.9149999999995</v>
      </c>
      <c r="E174" s="1573">
        <v>43.239999999999995</v>
      </c>
      <c r="F174" s="1581">
        <v>43.544999999999995</v>
      </c>
      <c r="G174" s="1582">
        <v>10.35</v>
      </c>
      <c r="H174" s="1670">
        <v>23452.084800000001</v>
      </c>
      <c r="I174" s="1670">
        <v>27547.537799999998</v>
      </c>
      <c r="J174" s="1596">
        <f t="shared" si="2"/>
        <v>23452.084800000001</v>
      </c>
      <c r="K174" s="1608">
        <f t="shared" si="2"/>
        <v>27547.537799999998</v>
      </c>
      <c r="L174" s="543"/>
    </row>
    <row r="175" spans="1:12">
      <c r="A175" s="1984"/>
      <c r="B175" s="1842"/>
      <c r="C175" s="1584">
        <v>2400</v>
      </c>
      <c r="D175" s="1583">
        <v>3639.06</v>
      </c>
      <c r="E175" s="1573">
        <v>45.12</v>
      </c>
      <c r="F175" s="1581">
        <v>45.424999999999997</v>
      </c>
      <c r="G175" s="1582">
        <v>10.799999999999999</v>
      </c>
      <c r="H175" s="1670">
        <v>24452.358</v>
      </c>
      <c r="I175" s="1670">
        <v>28588.916999999998</v>
      </c>
      <c r="J175" s="1596">
        <f t="shared" si="2"/>
        <v>24452.358</v>
      </c>
      <c r="K175" s="1608">
        <f t="shared" si="2"/>
        <v>28588.916999999998</v>
      </c>
      <c r="L175" s="543"/>
    </row>
    <row r="176" spans="1:12">
      <c r="A176" s="1984"/>
      <c r="B176" s="1842"/>
      <c r="C176" s="1584">
        <v>2500</v>
      </c>
      <c r="D176" s="1583">
        <v>3791.2049999999999</v>
      </c>
      <c r="E176" s="1573">
        <v>47</v>
      </c>
      <c r="F176" s="1581">
        <v>47.305</v>
      </c>
      <c r="G176" s="1582">
        <v>11.25</v>
      </c>
      <c r="H176" s="1670">
        <v>25377.059400000002</v>
      </c>
      <c r="I176" s="1670">
        <v>29556.8256</v>
      </c>
      <c r="J176" s="1596">
        <f t="shared" si="2"/>
        <v>25377.059400000002</v>
      </c>
      <c r="K176" s="1608">
        <f t="shared" si="2"/>
        <v>29556.8256</v>
      </c>
      <c r="L176" s="543"/>
    </row>
    <row r="177" spans="1:12">
      <c r="A177" s="1984"/>
      <c r="B177" s="1842"/>
      <c r="C177" s="1584">
        <v>2600</v>
      </c>
      <c r="D177" s="1583">
        <v>3942.3149999999996</v>
      </c>
      <c r="E177" s="1573">
        <v>48.88</v>
      </c>
      <c r="F177" s="1581">
        <v>49.185000000000002</v>
      </c>
      <c r="G177" s="1582">
        <v>11.700000000000001</v>
      </c>
      <c r="H177" s="1670">
        <v>27007.865999999998</v>
      </c>
      <c r="I177" s="1670">
        <v>31376.9748</v>
      </c>
      <c r="J177" s="1596">
        <f t="shared" si="2"/>
        <v>27007.865999999998</v>
      </c>
      <c r="K177" s="1608">
        <f t="shared" si="2"/>
        <v>31376.9748</v>
      </c>
      <c r="L177" s="543"/>
    </row>
    <row r="178" spans="1:12">
      <c r="A178" s="1984"/>
      <c r="B178" s="1842"/>
      <c r="C178" s="1584">
        <v>2800</v>
      </c>
      <c r="D178" s="1583">
        <v>4248.6749999999993</v>
      </c>
      <c r="E178" s="1573">
        <v>52.64</v>
      </c>
      <c r="F178" s="1581">
        <v>52.945</v>
      </c>
      <c r="G178" s="1582">
        <v>12.6</v>
      </c>
      <c r="H178" s="1670">
        <v>29129.261999999999</v>
      </c>
      <c r="I178" s="1670">
        <v>32484.745800000001</v>
      </c>
      <c r="J178" s="1596">
        <f t="shared" si="2"/>
        <v>29129.261999999999</v>
      </c>
      <c r="K178" s="1608">
        <f t="shared" si="2"/>
        <v>32484.745800000001</v>
      </c>
      <c r="L178" s="543"/>
    </row>
    <row r="179" spans="1:12" ht="15.75" thickBot="1">
      <c r="A179" s="1984"/>
      <c r="B179" s="1843"/>
      <c r="C179" s="1585">
        <v>3000</v>
      </c>
      <c r="D179" s="1586">
        <v>4548.8249999999998</v>
      </c>
      <c r="E179" s="1577">
        <v>56.400000000000006</v>
      </c>
      <c r="F179" s="1592">
        <v>56.705000000000005</v>
      </c>
      <c r="G179" s="1593">
        <v>13.5</v>
      </c>
      <c r="H179" s="1671">
        <v>31039.120199999998</v>
      </c>
      <c r="I179" s="1671">
        <v>33589.497599999995</v>
      </c>
      <c r="J179" s="1597">
        <f t="shared" si="2"/>
        <v>31039.120199999998</v>
      </c>
      <c r="K179" s="1609">
        <f t="shared" si="2"/>
        <v>33589.497599999995</v>
      </c>
      <c r="L179" s="543"/>
    </row>
    <row r="180" spans="1:12">
      <c r="A180" s="1984"/>
      <c r="B180" s="1840">
        <v>500</v>
      </c>
      <c r="C180" s="1569">
        <v>400</v>
      </c>
      <c r="D180" s="1587">
        <v>775</v>
      </c>
      <c r="E180" s="1421">
        <v>10.33</v>
      </c>
      <c r="F180" s="1422">
        <v>10.66</v>
      </c>
      <c r="G180" s="1570">
        <v>2.25</v>
      </c>
      <c r="H180" s="1669">
        <v>5691.5897999999997</v>
      </c>
      <c r="I180" s="1669">
        <v>8022.6977999999999</v>
      </c>
      <c r="J180" s="1595">
        <f t="shared" si="2"/>
        <v>5691.5897999999997</v>
      </c>
      <c r="K180" s="1607">
        <f t="shared" si="2"/>
        <v>8022.6977999999999</v>
      </c>
      <c r="L180" s="543"/>
    </row>
    <row r="181" spans="1:12">
      <c r="A181" s="1984"/>
      <c r="B181" s="1979"/>
      <c r="C181" s="1571">
        <v>500</v>
      </c>
      <c r="D181" s="1588">
        <v>930</v>
      </c>
      <c r="E181" s="1573">
        <v>12.66</v>
      </c>
      <c r="F181" s="1572">
        <v>13</v>
      </c>
      <c r="G181" s="1574">
        <v>2.82</v>
      </c>
      <c r="H181" s="1670">
        <v>6479.9273999999996</v>
      </c>
      <c r="I181" s="1670">
        <v>8890.8402000000006</v>
      </c>
      <c r="J181" s="1596">
        <f t="shared" si="2"/>
        <v>6479.9273999999996</v>
      </c>
      <c r="K181" s="1420">
        <f t="shared" si="2"/>
        <v>8890.8402000000006</v>
      </c>
      <c r="L181" s="543"/>
    </row>
    <row r="182" spans="1:12">
      <c r="A182" s="1984"/>
      <c r="B182" s="1979"/>
      <c r="C182" s="1571">
        <v>600</v>
      </c>
      <c r="D182" s="1588">
        <v>1085</v>
      </c>
      <c r="E182" s="1573">
        <v>14.7</v>
      </c>
      <c r="F182" s="1572">
        <v>15.34</v>
      </c>
      <c r="G182" s="1574">
        <v>3.38</v>
      </c>
      <c r="H182" s="1670">
        <v>7484.5968000000003</v>
      </c>
      <c r="I182" s="1670">
        <v>9797.8955999999998</v>
      </c>
      <c r="J182" s="1596">
        <f t="shared" si="2"/>
        <v>7484.5968000000003</v>
      </c>
      <c r="K182" s="1420">
        <f t="shared" si="2"/>
        <v>9797.8955999999998</v>
      </c>
      <c r="L182" s="543"/>
    </row>
    <row r="183" spans="1:12">
      <c r="A183" s="1984"/>
      <c r="B183" s="1979"/>
      <c r="C183" s="1571">
        <v>700</v>
      </c>
      <c r="D183" s="1588">
        <v>1240</v>
      </c>
      <c r="E183" s="1573">
        <v>17.34</v>
      </c>
      <c r="F183" s="1572">
        <v>17.670000000000002</v>
      </c>
      <c r="G183" s="1574">
        <v>3.94</v>
      </c>
      <c r="H183" s="1670">
        <v>8225.7186000000002</v>
      </c>
      <c r="I183" s="1670">
        <v>10607.6736</v>
      </c>
      <c r="J183" s="1596">
        <f t="shared" si="2"/>
        <v>8225.7186000000002</v>
      </c>
      <c r="K183" s="1420">
        <f t="shared" si="2"/>
        <v>10607.6736</v>
      </c>
      <c r="L183" s="543"/>
    </row>
    <row r="184" spans="1:12">
      <c r="A184" s="1984"/>
      <c r="B184" s="1979"/>
      <c r="C184" s="1571">
        <v>800</v>
      </c>
      <c r="D184" s="1588">
        <v>1395</v>
      </c>
      <c r="E184" s="1573">
        <v>19.68</v>
      </c>
      <c r="F184" s="1572">
        <v>20.010000000000002</v>
      </c>
      <c r="G184" s="1574">
        <v>4.5</v>
      </c>
      <c r="H184" s="1670">
        <v>9113.4246000000003</v>
      </c>
      <c r="I184" s="1670">
        <v>11513.8212</v>
      </c>
      <c r="J184" s="1596">
        <f t="shared" si="2"/>
        <v>9113.4246000000003</v>
      </c>
      <c r="K184" s="1420">
        <f t="shared" si="2"/>
        <v>11513.8212</v>
      </c>
      <c r="L184" s="543"/>
    </row>
    <row r="185" spans="1:12">
      <c r="A185" s="1984"/>
      <c r="B185" s="1979"/>
      <c r="C185" s="1571">
        <v>900</v>
      </c>
      <c r="D185" s="1588">
        <v>1551</v>
      </c>
      <c r="E185" s="1573">
        <v>22.01</v>
      </c>
      <c r="F185" s="1572">
        <v>22.35</v>
      </c>
      <c r="G185" s="1574">
        <v>5.07</v>
      </c>
      <c r="H185" s="1670">
        <v>9963.0846000000001</v>
      </c>
      <c r="I185" s="1670">
        <v>12381.9432</v>
      </c>
      <c r="J185" s="1596">
        <f t="shared" si="2"/>
        <v>9963.0846000000001</v>
      </c>
      <c r="K185" s="1420">
        <f t="shared" si="2"/>
        <v>12381.9432</v>
      </c>
      <c r="L185" s="543"/>
    </row>
    <row r="186" spans="1:12">
      <c r="A186" s="1984"/>
      <c r="B186" s="1979"/>
      <c r="C186" s="1571">
        <v>1000</v>
      </c>
      <c r="D186" s="1588">
        <v>1706</v>
      </c>
      <c r="E186" s="1573">
        <v>24.41</v>
      </c>
      <c r="F186" s="1572">
        <v>24.74</v>
      </c>
      <c r="G186" s="1574">
        <v>5.63</v>
      </c>
      <c r="H186" s="1670">
        <v>10966.7034</v>
      </c>
      <c r="I186" s="1670">
        <v>13326.9936</v>
      </c>
      <c r="J186" s="1596">
        <f t="shared" si="2"/>
        <v>10966.7034</v>
      </c>
      <c r="K186" s="1420">
        <f t="shared" si="2"/>
        <v>13326.9936</v>
      </c>
      <c r="L186" s="543"/>
    </row>
    <row r="187" spans="1:12">
      <c r="A187" s="1984"/>
      <c r="B187" s="1979"/>
      <c r="C187" s="1571">
        <v>1100</v>
      </c>
      <c r="D187" s="1588">
        <v>1905</v>
      </c>
      <c r="E187" s="1573">
        <v>26.75</v>
      </c>
      <c r="F187" s="1572">
        <v>27.08</v>
      </c>
      <c r="G187" s="1574">
        <v>6.19</v>
      </c>
      <c r="H187" s="1670">
        <v>12216.8868</v>
      </c>
      <c r="I187" s="1670">
        <v>14628.0954</v>
      </c>
      <c r="J187" s="1596">
        <f t="shared" si="2"/>
        <v>12216.8868</v>
      </c>
      <c r="K187" s="1420">
        <f t="shared" si="2"/>
        <v>14628.0954</v>
      </c>
      <c r="L187" s="543"/>
    </row>
    <row r="188" spans="1:12">
      <c r="A188" s="1984"/>
      <c r="B188" s="1979"/>
      <c r="C188" s="1571">
        <v>1200</v>
      </c>
      <c r="D188" s="1588">
        <v>2077</v>
      </c>
      <c r="E188" s="1573">
        <v>29.08</v>
      </c>
      <c r="F188" s="1572">
        <v>29.41</v>
      </c>
      <c r="G188" s="1574">
        <v>6.76</v>
      </c>
      <c r="H188" s="1670">
        <v>13098.166800000001</v>
      </c>
      <c r="I188" s="1670">
        <v>15483.793800000001</v>
      </c>
      <c r="J188" s="1596">
        <f t="shared" si="2"/>
        <v>13098.166800000001</v>
      </c>
      <c r="K188" s="1420">
        <f t="shared" si="2"/>
        <v>15483.793800000001</v>
      </c>
      <c r="L188" s="543"/>
    </row>
    <row r="189" spans="1:12">
      <c r="A189" s="1984"/>
      <c r="B189" s="1979"/>
      <c r="C189" s="1571">
        <v>1300</v>
      </c>
      <c r="D189" s="1588">
        <v>2251</v>
      </c>
      <c r="E189" s="1573">
        <v>31.42</v>
      </c>
      <c r="F189" s="1572">
        <v>31.75</v>
      </c>
      <c r="G189" s="1574">
        <v>7.32</v>
      </c>
      <c r="H189" s="1670">
        <v>14018.920800000002</v>
      </c>
      <c r="I189" s="1670">
        <v>16379.6394</v>
      </c>
      <c r="J189" s="1596">
        <f t="shared" si="2"/>
        <v>14018.920800000002</v>
      </c>
      <c r="K189" s="1420">
        <f t="shared" si="2"/>
        <v>16379.6394</v>
      </c>
      <c r="L189" s="543"/>
    </row>
    <row r="190" spans="1:12">
      <c r="A190" s="1984"/>
      <c r="B190" s="1979"/>
      <c r="C190" s="1571">
        <v>1400</v>
      </c>
      <c r="D190" s="1588">
        <v>2424</v>
      </c>
      <c r="E190" s="1573">
        <v>33.76</v>
      </c>
      <c r="F190" s="1572">
        <v>34.090000000000003</v>
      </c>
      <c r="G190" s="1574">
        <v>7.88</v>
      </c>
      <c r="H190" s="1670">
        <v>15020.4792</v>
      </c>
      <c r="I190" s="1670">
        <v>17394.049800000001</v>
      </c>
      <c r="J190" s="1596">
        <f t="shared" si="2"/>
        <v>15020.4792</v>
      </c>
      <c r="K190" s="1420">
        <f t="shared" si="2"/>
        <v>17394.049800000001</v>
      </c>
      <c r="L190" s="543"/>
    </row>
    <row r="191" spans="1:12">
      <c r="A191" s="1984"/>
      <c r="B191" s="1979"/>
      <c r="C191" s="1571">
        <v>1500</v>
      </c>
      <c r="D191" s="1588">
        <v>2596</v>
      </c>
      <c r="E191" s="1573">
        <v>36.159999999999997</v>
      </c>
      <c r="F191" s="1572">
        <v>36.479999999999997</v>
      </c>
      <c r="G191" s="1574">
        <v>8.44</v>
      </c>
      <c r="H191" s="1670">
        <v>15942.1818</v>
      </c>
      <c r="I191" s="1670">
        <v>18289.895400000001</v>
      </c>
      <c r="J191" s="1596">
        <f t="shared" si="2"/>
        <v>15942.1818</v>
      </c>
      <c r="K191" s="1420">
        <f t="shared" si="2"/>
        <v>18289.895400000001</v>
      </c>
      <c r="L191" s="543"/>
    </row>
    <row r="192" spans="1:12">
      <c r="A192" s="1984"/>
      <c r="B192" s="1979"/>
      <c r="C192" s="1571">
        <v>1600</v>
      </c>
      <c r="D192" s="1588">
        <v>2770</v>
      </c>
      <c r="E192" s="1573">
        <v>38.49</v>
      </c>
      <c r="F192" s="1572">
        <v>38.82</v>
      </c>
      <c r="G192" s="1574">
        <v>9.01</v>
      </c>
      <c r="H192" s="1670">
        <v>17152.513799999997</v>
      </c>
      <c r="I192" s="1670">
        <v>19581.582600000002</v>
      </c>
      <c r="J192" s="1596">
        <f t="shared" si="2"/>
        <v>17152.513799999997</v>
      </c>
      <c r="K192" s="1420">
        <f t="shared" si="2"/>
        <v>19581.582600000002</v>
      </c>
      <c r="L192" s="543"/>
    </row>
    <row r="193" spans="1:12">
      <c r="A193" s="1984"/>
      <c r="B193" s="1979"/>
      <c r="C193" s="1571">
        <v>1700</v>
      </c>
      <c r="D193" s="1588">
        <v>2943</v>
      </c>
      <c r="E193" s="1573">
        <v>40.9</v>
      </c>
      <c r="F193" s="1572">
        <v>41.23</v>
      </c>
      <c r="G193" s="1574">
        <v>9.58</v>
      </c>
      <c r="H193" s="1670">
        <v>19004.017799999998</v>
      </c>
      <c r="I193" s="1670">
        <v>21717.880800000003</v>
      </c>
      <c r="J193" s="1596">
        <f t="shared" si="2"/>
        <v>19004.017799999998</v>
      </c>
      <c r="K193" s="1420">
        <f t="shared" si="2"/>
        <v>21717.880800000003</v>
      </c>
      <c r="L193" s="543"/>
    </row>
    <row r="194" spans="1:12">
      <c r="A194" s="1984"/>
      <c r="B194" s="1979"/>
      <c r="C194" s="1571">
        <v>1800</v>
      </c>
      <c r="D194" s="1588">
        <v>3116</v>
      </c>
      <c r="E194" s="1573">
        <v>43.24</v>
      </c>
      <c r="F194" s="1572">
        <v>43.56</v>
      </c>
      <c r="G194" s="1574">
        <v>10.14</v>
      </c>
      <c r="H194" s="1670">
        <v>19939.490399999999</v>
      </c>
      <c r="I194" s="1670">
        <v>23127.4902</v>
      </c>
      <c r="J194" s="1596">
        <f t="shared" si="2"/>
        <v>19939.490399999999</v>
      </c>
      <c r="K194" s="1420">
        <f t="shared" si="2"/>
        <v>23127.4902</v>
      </c>
      <c r="L194" s="543"/>
    </row>
    <row r="195" spans="1:12">
      <c r="A195" s="1984"/>
      <c r="B195" s="1979"/>
      <c r="C195" s="1571">
        <v>1900</v>
      </c>
      <c r="D195" s="1588">
        <v>3289</v>
      </c>
      <c r="E195" s="1573">
        <v>45.57</v>
      </c>
      <c r="F195" s="1572">
        <v>45.9</v>
      </c>
      <c r="G195" s="1574">
        <v>10.7</v>
      </c>
      <c r="H195" s="1670">
        <v>20874.9732</v>
      </c>
      <c r="I195" s="1670">
        <v>24088.3812</v>
      </c>
      <c r="J195" s="1596">
        <f t="shared" si="2"/>
        <v>20874.9732</v>
      </c>
      <c r="K195" s="1420">
        <f t="shared" si="2"/>
        <v>24088.3812</v>
      </c>
      <c r="L195" s="543"/>
    </row>
    <row r="196" spans="1:12">
      <c r="A196" s="1984"/>
      <c r="B196" s="1979"/>
      <c r="C196" s="1571">
        <v>2000</v>
      </c>
      <c r="D196" s="1588">
        <v>3462</v>
      </c>
      <c r="E196" s="1573">
        <v>47.97</v>
      </c>
      <c r="F196" s="1572">
        <v>48.29</v>
      </c>
      <c r="G196" s="1574">
        <v>11.27</v>
      </c>
      <c r="H196" s="1670">
        <v>22701.864600000001</v>
      </c>
      <c r="I196" s="1670">
        <v>25991.017799999998</v>
      </c>
      <c r="J196" s="1596">
        <f t="shared" si="2"/>
        <v>22701.864600000001</v>
      </c>
      <c r="K196" s="1420">
        <f t="shared" si="2"/>
        <v>25991.017799999998</v>
      </c>
      <c r="L196" s="543"/>
    </row>
    <row r="197" spans="1:12">
      <c r="A197" s="1984"/>
      <c r="B197" s="1979"/>
      <c r="C197" s="1571">
        <v>2100</v>
      </c>
      <c r="D197" s="1588">
        <v>3635</v>
      </c>
      <c r="E197" s="1573">
        <v>50.31</v>
      </c>
      <c r="F197" s="1572">
        <v>50.63</v>
      </c>
      <c r="G197" s="1574">
        <v>11.83</v>
      </c>
      <c r="H197" s="1670">
        <v>23708.4516</v>
      </c>
      <c r="I197" s="1670">
        <v>27156.143399999997</v>
      </c>
      <c r="J197" s="1596">
        <f t="shared" ref="J197:J252" si="3">H197-H197*$E$3</f>
        <v>23708.4516</v>
      </c>
      <c r="K197" s="1420">
        <f t="shared" ref="K197:K381" si="4">I197-I197*$E$3</f>
        <v>27156.143399999997</v>
      </c>
      <c r="L197" s="543"/>
    </row>
    <row r="198" spans="1:12">
      <c r="A198" s="1984"/>
      <c r="B198" s="1979"/>
      <c r="C198" s="1571">
        <v>2200</v>
      </c>
      <c r="D198" s="1588">
        <v>3808</v>
      </c>
      <c r="E198" s="1573">
        <v>52.65</v>
      </c>
      <c r="F198" s="1572">
        <v>52.97</v>
      </c>
      <c r="G198" s="1574">
        <v>12.39</v>
      </c>
      <c r="H198" s="1670">
        <v>24669.985199999999</v>
      </c>
      <c r="I198" s="1670">
        <v>27991.248000000003</v>
      </c>
      <c r="J198" s="1596">
        <f t="shared" si="3"/>
        <v>24669.985199999999</v>
      </c>
      <c r="K198" s="1420">
        <f t="shared" si="4"/>
        <v>27991.248000000003</v>
      </c>
      <c r="L198" s="543"/>
    </row>
    <row r="199" spans="1:12">
      <c r="A199" s="1984"/>
      <c r="B199" s="1979"/>
      <c r="C199" s="1571">
        <v>2300</v>
      </c>
      <c r="D199" s="1588">
        <v>3982</v>
      </c>
      <c r="E199" s="1573">
        <v>54.98</v>
      </c>
      <c r="F199" s="1572">
        <v>55.3</v>
      </c>
      <c r="G199" s="1574">
        <v>12.95</v>
      </c>
      <c r="H199" s="1670">
        <v>25807.774800000003</v>
      </c>
      <c r="I199" s="1670">
        <v>29143.439999999999</v>
      </c>
      <c r="J199" s="1596">
        <f t="shared" si="3"/>
        <v>25807.774800000003</v>
      </c>
      <c r="K199" s="1420">
        <f t="shared" si="4"/>
        <v>29143.439999999999</v>
      </c>
      <c r="L199" s="543"/>
    </row>
    <row r="200" spans="1:12">
      <c r="A200" s="1984"/>
      <c r="B200" s="1979"/>
      <c r="C200" s="1571">
        <v>2400</v>
      </c>
      <c r="D200" s="1588">
        <v>4155</v>
      </c>
      <c r="E200" s="1573">
        <v>57.32</v>
      </c>
      <c r="F200" s="1572">
        <v>57.64</v>
      </c>
      <c r="G200" s="1574">
        <v>13.52</v>
      </c>
      <c r="H200" s="1670">
        <v>26857.436399999999</v>
      </c>
      <c r="I200" s="1670">
        <v>30231.963599999999</v>
      </c>
      <c r="J200" s="1596">
        <f t="shared" si="3"/>
        <v>26857.436399999999</v>
      </c>
      <c r="K200" s="1420">
        <f t="shared" si="4"/>
        <v>30231.963599999999</v>
      </c>
      <c r="L200" s="543"/>
    </row>
    <row r="201" spans="1:12">
      <c r="A201" s="1984"/>
      <c r="B201" s="1979"/>
      <c r="C201" s="1571">
        <v>2500</v>
      </c>
      <c r="D201" s="1588">
        <v>4327</v>
      </c>
      <c r="E201" s="1573">
        <v>59.66</v>
      </c>
      <c r="F201" s="1572">
        <v>59.98</v>
      </c>
      <c r="G201" s="1574">
        <v>14.08</v>
      </c>
      <c r="H201" s="1670">
        <v>27907.087800000001</v>
      </c>
      <c r="I201" s="1670">
        <v>31418.213399999997</v>
      </c>
      <c r="J201" s="1596">
        <f t="shared" si="3"/>
        <v>27907.087800000001</v>
      </c>
      <c r="K201" s="1420">
        <f t="shared" si="4"/>
        <v>31418.213399999997</v>
      </c>
      <c r="L201" s="543"/>
    </row>
    <row r="202" spans="1:12">
      <c r="A202" s="1984"/>
      <c r="B202" s="1979"/>
      <c r="C202" s="1571">
        <v>2600</v>
      </c>
      <c r="D202" s="1588">
        <v>4501</v>
      </c>
      <c r="E202" s="1573">
        <v>61.99</v>
      </c>
      <c r="F202" s="1572">
        <v>62.32</v>
      </c>
      <c r="G202" s="1574">
        <v>14.64</v>
      </c>
      <c r="H202" s="1670">
        <v>29723.973000000002</v>
      </c>
      <c r="I202" s="1670">
        <v>33112.576200000003</v>
      </c>
      <c r="J202" s="1596">
        <f t="shared" si="3"/>
        <v>29723.973000000002</v>
      </c>
      <c r="K202" s="1420">
        <f t="shared" si="4"/>
        <v>33112.576200000003</v>
      </c>
      <c r="L202" s="543"/>
    </row>
    <row r="203" spans="1:12">
      <c r="A203" s="1984"/>
      <c r="B203" s="1979"/>
      <c r="C203" s="1571">
        <v>2800</v>
      </c>
      <c r="D203" s="1588">
        <v>4847</v>
      </c>
      <c r="E203" s="1573">
        <v>66.67</v>
      </c>
      <c r="F203" s="1572">
        <v>66.989999999999995</v>
      </c>
      <c r="G203" s="1574">
        <v>15.77</v>
      </c>
      <c r="H203" s="1670">
        <v>32107.743600000002</v>
      </c>
      <c r="I203" s="1670">
        <v>34551.388200000001</v>
      </c>
      <c r="J203" s="1596">
        <f t="shared" si="3"/>
        <v>32107.743600000002</v>
      </c>
      <c r="K203" s="1420">
        <f t="shared" si="4"/>
        <v>34551.388200000001</v>
      </c>
      <c r="L203" s="543"/>
    </row>
    <row r="204" spans="1:12" ht="15.75" thickBot="1">
      <c r="A204" s="1984"/>
      <c r="B204" s="1841"/>
      <c r="C204" s="1575">
        <v>3000</v>
      </c>
      <c r="D204" s="1589">
        <v>5193</v>
      </c>
      <c r="E204" s="1577">
        <v>71.34</v>
      </c>
      <c r="F204" s="1576">
        <v>71.66</v>
      </c>
      <c r="G204" s="1578">
        <v>16.899999999999999</v>
      </c>
      <c r="H204" s="1671">
        <v>34175.987400000005</v>
      </c>
      <c r="I204" s="1671">
        <v>35726.581200000001</v>
      </c>
      <c r="J204" s="1597">
        <f t="shared" si="3"/>
        <v>34175.987400000005</v>
      </c>
      <c r="K204" s="241">
        <f t="shared" si="4"/>
        <v>35726.581200000001</v>
      </c>
      <c r="L204" s="543"/>
    </row>
    <row r="205" spans="1:12">
      <c r="A205" s="1984"/>
      <c r="B205" s="1974">
        <v>600</v>
      </c>
      <c r="C205" s="1579">
        <v>400</v>
      </c>
      <c r="D205" s="1580">
        <v>888.43261499999983</v>
      </c>
      <c r="E205" s="1421">
        <v>11.32</v>
      </c>
      <c r="F205" s="1590">
        <v>11.67</v>
      </c>
      <c r="G205" s="1591">
        <v>2.64</v>
      </c>
      <c r="H205" s="1669">
        <v>6533.5794000000005</v>
      </c>
      <c r="I205" s="1669">
        <v>9551.9838</v>
      </c>
      <c r="J205" s="1595">
        <f t="shared" si="3"/>
        <v>6533.5794000000005</v>
      </c>
      <c r="K205" s="1607">
        <f t="shared" si="4"/>
        <v>9551.9838</v>
      </c>
      <c r="L205" s="543"/>
    </row>
    <row r="206" spans="1:12">
      <c r="A206" s="1984"/>
      <c r="B206" s="1842"/>
      <c r="C206" s="1584">
        <v>500</v>
      </c>
      <c r="D206" s="1583">
        <v>1052.27622</v>
      </c>
      <c r="E206" s="1573">
        <v>14.15</v>
      </c>
      <c r="F206" s="1581">
        <v>14.5</v>
      </c>
      <c r="G206" s="1582">
        <v>3.3</v>
      </c>
      <c r="H206" s="1670">
        <v>7496.9897999999994</v>
      </c>
      <c r="I206" s="1670">
        <v>10529.755800000001</v>
      </c>
      <c r="J206" s="1596">
        <f t="shared" si="3"/>
        <v>7496.9897999999994</v>
      </c>
      <c r="K206" s="1608">
        <f t="shared" si="4"/>
        <v>10529.755800000001</v>
      </c>
      <c r="L206" s="543"/>
    </row>
    <row r="207" spans="1:12">
      <c r="A207" s="1984"/>
      <c r="B207" s="1842"/>
      <c r="C207" s="1584">
        <v>600</v>
      </c>
      <c r="D207" s="1583">
        <v>1219.7164499999997</v>
      </c>
      <c r="E207" s="1573">
        <v>16.98</v>
      </c>
      <c r="F207" s="1581">
        <v>17.330000000000002</v>
      </c>
      <c r="G207" s="1582">
        <v>3.9599999999999995</v>
      </c>
      <c r="H207" s="1670">
        <v>8579.5668000000005</v>
      </c>
      <c r="I207" s="1670">
        <v>11591.28</v>
      </c>
      <c r="J207" s="1596">
        <f t="shared" si="3"/>
        <v>8579.5668000000005</v>
      </c>
      <c r="K207" s="1608">
        <f t="shared" si="4"/>
        <v>11591.28</v>
      </c>
      <c r="L207" s="543"/>
    </row>
    <row r="208" spans="1:12">
      <c r="A208" s="1984"/>
      <c r="B208" s="1842"/>
      <c r="C208" s="1584">
        <v>700</v>
      </c>
      <c r="D208" s="1583">
        <v>1386.0719999999999</v>
      </c>
      <c r="E208" s="1573">
        <v>19.809999999999999</v>
      </c>
      <c r="F208" s="1581">
        <v>20.16</v>
      </c>
      <c r="G208" s="1582">
        <v>4.6199999999999992</v>
      </c>
      <c r="H208" s="1670">
        <v>9509.4701999999997</v>
      </c>
      <c r="I208" s="1670">
        <v>12568.093199999999</v>
      </c>
      <c r="J208" s="1596">
        <f t="shared" si="3"/>
        <v>9509.4701999999997</v>
      </c>
      <c r="K208" s="1608">
        <f t="shared" si="4"/>
        <v>12568.093199999999</v>
      </c>
      <c r="L208" s="543"/>
    </row>
    <row r="209" spans="1:12">
      <c r="A209" s="1984"/>
      <c r="B209" s="1842"/>
      <c r="C209" s="1584">
        <v>800</v>
      </c>
      <c r="D209" s="1583">
        <v>1551.0458249999999</v>
      </c>
      <c r="E209" s="1573">
        <v>22.64</v>
      </c>
      <c r="F209" s="1581">
        <v>22.990000000000002</v>
      </c>
      <c r="G209" s="1582">
        <v>5.28</v>
      </c>
      <c r="H209" s="1670">
        <v>10549.217400000001</v>
      </c>
      <c r="I209" s="1670">
        <v>13586.2572</v>
      </c>
      <c r="J209" s="1596">
        <f t="shared" si="3"/>
        <v>10549.217400000001</v>
      </c>
      <c r="K209" s="1608">
        <f t="shared" si="4"/>
        <v>13586.2572</v>
      </c>
      <c r="L209" s="543"/>
    </row>
    <row r="210" spans="1:12">
      <c r="A210" s="1984"/>
      <c r="B210" s="1842"/>
      <c r="C210" s="1584">
        <v>900</v>
      </c>
      <c r="D210" s="1583">
        <v>1705.04865</v>
      </c>
      <c r="E210" s="1573">
        <v>25.470000000000002</v>
      </c>
      <c r="F210" s="1581">
        <v>25.820000000000004</v>
      </c>
      <c r="G210" s="1582">
        <v>5.9399999999999995</v>
      </c>
      <c r="H210" s="1670">
        <v>11555.4576</v>
      </c>
      <c r="I210" s="1670">
        <v>14647.812</v>
      </c>
      <c r="J210" s="1596">
        <f t="shared" si="3"/>
        <v>11555.4576</v>
      </c>
      <c r="K210" s="1608">
        <f t="shared" si="4"/>
        <v>14647.812</v>
      </c>
      <c r="L210" s="543"/>
    </row>
    <row r="211" spans="1:12">
      <c r="A211" s="1984"/>
      <c r="B211" s="1842"/>
      <c r="C211" s="1584">
        <v>1000</v>
      </c>
      <c r="D211" s="1583">
        <v>1882.0315799999998</v>
      </c>
      <c r="E211" s="1573">
        <v>28.3</v>
      </c>
      <c r="F211" s="1581">
        <v>28.3</v>
      </c>
      <c r="G211" s="1582">
        <v>6.6</v>
      </c>
      <c r="H211" s="1670">
        <v>12688.545</v>
      </c>
      <c r="I211" s="1670">
        <v>15782.2968</v>
      </c>
      <c r="J211" s="1596">
        <f t="shared" si="3"/>
        <v>12688.545</v>
      </c>
      <c r="K211" s="1608">
        <f t="shared" si="4"/>
        <v>15782.2968</v>
      </c>
      <c r="L211" s="543"/>
    </row>
    <row r="212" spans="1:12">
      <c r="A212" s="1984"/>
      <c r="B212" s="1842"/>
      <c r="C212" s="1584">
        <v>1100</v>
      </c>
      <c r="D212" s="1583">
        <v>2048.5237499999998</v>
      </c>
      <c r="E212" s="1573">
        <v>31.130000000000003</v>
      </c>
      <c r="F212" s="1581">
        <v>31.480000000000004</v>
      </c>
      <c r="G212" s="1582">
        <v>7.26</v>
      </c>
      <c r="H212" s="1670">
        <v>13656.045600000001</v>
      </c>
      <c r="I212" s="1670">
        <v>16722.604199999998</v>
      </c>
      <c r="J212" s="1596">
        <f t="shared" si="3"/>
        <v>13656.045600000001</v>
      </c>
      <c r="K212" s="1608">
        <f t="shared" si="4"/>
        <v>16722.604199999998</v>
      </c>
      <c r="L212" s="543"/>
    </row>
    <row r="213" spans="1:12">
      <c r="A213" s="1984"/>
      <c r="B213" s="1842"/>
      <c r="C213" s="1584">
        <v>1200</v>
      </c>
      <c r="D213" s="1583">
        <v>2212.0930799999996</v>
      </c>
      <c r="E213" s="1573">
        <v>33.96</v>
      </c>
      <c r="F213" s="1581">
        <v>34.31</v>
      </c>
      <c r="G213" s="1582">
        <v>7.919999999999999</v>
      </c>
      <c r="H213" s="1670">
        <v>14584.623</v>
      </c>
      <c r="I213" s="1670">
        <v>17704.313399999999</v>
      </c>
      <c r="J213" s="1596">
        <f t="shared" si="3"/>
        <v>14584.623</v>
      </c>
      <c r="K213" s="1608">
        <f t="shared" si="4"/>
        <v>17704.313399999999</v>
      </c>
      <c r="L213" s="543"/>
    </row>
    <row r="214" spans="1:12">
      <c r="A214" s="1984"/>
      <c r="B214" s="1842"/>
      <c r="C214" s="1584">
        <v>1300</v>
      </c>
      <c r="D214" s="1583">
        <v>2401.3697399999996</v>
      </c>
      <c r="E214" s="1573">
        <v>36.79</v>
      </c>
      <c r="F214" s="1581">
        <v>37.14</v>
      </c>
      <c r="G214" s="1582">
        <v>8.58</v>
      </c>
      <c r="H214" s="1670">
        <v>15628.062599999999</v>
      </c>
      <c r="I214" s="1670">
        <v>18725.4558</v>
      </c>
      <c r="J214" s="1596">
        <f t="shared" si="3"/>
        <v>15628.062599999999</v>
      </c>
      <c r="K214" s="1608">
        <f t="shared" si="4"/>
        <v>18725.4558</v>
      </c>
      <c r="L214" s="543"/>
    </row>
    <row r="215" spans="1:12">
      <c r="A215" s="1984"/>
      <c r="B215" s="1842"/>
      <c r="C215" s="1584">
        <v>1400</v>
      </c>
      <c r="D215" s="1583">
        <v>2586.4360199999996</v>
      </c>
      <c r="E215" s="1573">
        <v>39.619999999999997</v>
      </c>
      <c r="F215" s="1581">
        <v>39.97</v>
      </c>
      <c r="G215" s="1582">
        <v>9.2399999999999984</v>
      </c>
      <c r="H215" s="1670">
        <v>16787.364000000001</v>
      </c>
      <c r="I215" s="1670">
        <v>19900.342799999999</v>
      </c>
      <c r="J215" s="1596">
        <f t="shared" si="3"/>
        <v>16787.364000000001</v>
      </c>
      <c r="K215" s="1608">
        <f t="shared" si="4"/>
        <v>19900.342799999999</v>
      </c>
      <c r="L215" s="543"/>
    </row>
    <row r="216" spans="1:12">
      <c r="A216" s="1984"/>
      <c r="B216" s="1842"/>
      <c r="C216" s="1584">
        <v>1500</v>
      </c>
      <c r="D216" s="1583">
        <v>2769.7055399999999</v>
      </c>
      <c r="E216" s="1573">
        <v>42.45</v>
      </c>
      <c r="F216" s="1581">
        <v>42.800000000000004</v>
      </c>
      <c r="G216" s="1582">
        <v>9.8999999999999986</v>
      </c>
      <c r="H216" s="1670">
        <v>17795.685000000001</v>
      </c>
      <c r="I216" s="1670">
        <v>20921.4954</v>
      </c>
      <c r="J216" s="1596">
        <f t="shared" si="3"/>
        <v>17795.685000000001</v>
      </c>
      <c r="K216" s="1608">
        <f t="shared" si="4"/>
        <v>20921.4954</v>
      </c>
      <c r="L216" s="543"/>
    </row>
    <row r="217" spans="1:12">
      <c r="A217" s="1984"/>
      <c r="B217" s="1842"/>
      <c r="C217" s="1584">
        <v>1600</v>
      </c>
      <c r="D217" s="1583">
        <v>2955.6701999999996</v>
      </c>
      <c r="E217" s="1573">
        <v>45.28</v>
      </c>
      <c r="F217" s="1581">
        <v>45.63</v>
      </c>
      <c r="G217" s="1582">
        <v>10.56</v>
      </c>
      <c r="H217" s="1670">
        <v>19131.568799999997</v>
      </c>
      <c r="I217" s="1670">
        <v>22367.457600000002</v>
      </c>
      <c r="J217" s="1596">
        <f t="shared" si="3"/>
        <v>19131.568799999997</v>
      </c>
      <c r="K217" s="1608">
        <f t="shared" si="4"/>
        <v>22367.457600000002</v>
      </c>
      <c r="L217" s="543"/>
    </row>
    <row r="218" spans="1:12">
      <c r="A218" s="1984"/>
      <c r="B218" s="1842"/>
      <c r="C218" s="1584">
        <v>1700</v>
      </c>
      <c r="D218" s="1583">
        <v>3139.8380999999995</v>
      </c>
      <c r="E218" s="1573">
        <v>48.11</v>
      </c>
      <c r="F218" s="1581">
        <v>48.46</v>
      </c>
      <c r="G218" s="1582">
        <v>11.219999999999999</v>
      </c>
      <c r="H218" s="1670">
        <v>20596.809000000001</v>
      </c>
      <c r="I218" s="1670">
        <v>24171.878399999998</v>
      </c>
      <c r="J218" s="1596">
        <f t="shared" si="3"/>
        <v>20596.809000000001</v>
      </c>
      <c r="K218" s="1608">
        <f t="shared" si="4"/>
        <v>24171.878399999998</v>
      </c>
      <c r="L218" s="543"/>
    </row>
    <row r="219" spans="1:12">
      <c r="A219" s="1984"/>
      <c r="B219" s="1842"/>
      <c r="C219" s="1584">
        <v>1800</v>
      </c>
      <c r="D219" s="1583">
        <v>3325.8027599999996</v>
      </c>
      <c r="E219" s="1573">
        <v>50.940000000000005</v>
      </c>
      <c r="F219" s="1581">
        <v>51.290000000000006</v>
      </c>
      <c r="G219" s="1582">
        <v>11.879999999999999</v>
      </c>
      <c r="H219" s="1670">
        <v>21634.516200000002</v>
      </c>
      <c r="I219" s="1670">
        <v>25729.714199999999</v>
      </c>
      <c r="J219" s="1596">
        <f t="shared" si="3"/>
        <v>21634.516200000002</v>
      </c>
      <c r="K219" s="1608">
        <f t="shared" si="4"/>
        <v>25729.714199999999</v>
      </c>
      <c r="L219" s="543"/>
    </row>
    <row r="220" spans="1:12">
      <c r="A220" s="1984"/>
      <c r="B220" s="1842"/>
      <c r="C220" s="1584">
        <v>1900</v>
      </c>
      <c r="D220" s="1583">
        <v>3509.9706599999995</v>
      </c>
      <c r="E220" s="1573">
        <v>53.769999999999996</v>
      </c>
      <c r="F220" s="1581">
        <v>54.12</v>
      </c>
      <c r="G220" s="1582">
        <v>12.54</v>
      </c>
      <c r="H220" s="1670">
        <v>22673.202600000001</v>
      </c>
      <c r="I220" s="1670">
        <v>26833.721399999999</v>
      </c>
      <c r="J220" s="1596">
        <f t="shared" si="3"/>
        <v>22673.202600000001</v>
      </c>
      <c r="K220" s="1608">
        <f t="shared" si="4"/>
        <v>26833.721399999999</v>
      </c>
      <c r="L220" s="543"/>
    </row>
    <row r="221" spans="1:12">
      <c r="A221" s="1984"/>
      <c r="B221" s="1842"/>
      <c r="C221" s="1584">
        <v>2000</v>
      </c>
      <c r="D221" s="1583">
        <v>3695.0369399999995</v>
      </c>
      <c r="E221" s="1573">
        <v>56.6</v>
      </c>
      <c r="F221" s="1581">
        <v>56.95</v>
      </c>
      <c r="G221" s="1582">
        <v>13.2</v>
      </c>
      <c r="H221" s="1670">
        <v>24598.758600000001</v>
      </c>
      <c r="I221" s="1670">
        <v>28913.501400000001</v>
      </c>
      <c r="J221" s="1596">
        <f t="shared" si="3"/>
        <v>24598.758600000001</v>
      </c>
      <c r="K221" s="1608">
        <f t="shared" si="4"/>
        <v>28913.501400000001</v>
      </c>
      <c r="L221" s="543"/>
    </row>
    <row r="222" spans="1:12">
      <c r="A222" s="1984"/>
      <c r="B222" s="1842"/>
      <c r="C222" s="1584">
        <v>2100</v>
      </c>
      <c r="D222" s="1583">
        <v>3873.8383649999992</v>
      </c>
      <c r="E222" s="1573">
        <v>59.430000000000007</v>
      </c>
      <c r="F222" s="1581">
        <v>59.780000000000008</v>
      </c>
      <c r="G222" s="1582">
        <v>13.86</v>
      </c>
      <c r="H222" s="1670">
        <v>25706.600999999999</v>
      </c>
      <c r="I222" s="1670">
        <v>30009.491399999999</v>
      </c>
      <c r="J222" s="1596">
        <f t="shared" si="3"/>
        <v>25706.600999999999</v>
      </c>
      <c r="K222" s="1608">
        <f t="shared" si="4"/>
        <v>30009.491399999999</v>
      </c>
      <c r="L222" s="543"/>
    </row>
    <row r="223" spans="1:12">
      <c r="A223" s="1984"/>
      <c r="B223" s="1842"/>
      <c r="C223" s="1584">
        <v>2200</v>
      </c>
      <c r="D223" s="1583">
        <v>4063.3727399999993</v>
      </c>
      <c r="E223" s="1573">
        <v>62.260000000000005</v>
      </c>
      <c r="F223" s="1581">
        <v>62.610000000000007</v>
      </c>
      <c r="G223" s="1582">
        <v>14.52</v>
      </c>
      <c r="H223" s="1670">
        <v>26774.1126</v>
      </c>
      <c r="I223" s="1670">
        <v>31147.546200000001</v>
      </c>
      <c r="J223" s="1596">
        <f t="shared" si="3"/>
        <v>26774.1126</v>
      </c>
      <c r="K223" s="1608">
        <f t="shared" si="4"/>
        <v>31147.546200000001</v>
      </c>
      <c r="L223" s="543"/>
    </row>
    <row r="224" spans="1:12">
      <c r="A224" s="1984"/>
      <c r="B224" s="1842"/>
      <c r="C224" s="1584">
        <v>2300</v>
      </c>
      <c r="D224" s="1583">
        <v>4249.3373999999994</v>
      </c>
      <c r="E224" s="1573">
        <v>65.09</v>
      </c>
      <c r="F224" s="1581">
        <v>65.44</v>
      </c>
      <c r="G224" s="1582">
        <v>15.179999999999998</v>
      </c>
      <c r="H224" s="1670">
        <v>28005.9156</v>
      </c>
      <c r="I224" s="1670">
        <v>32370.771000000001</v>
      </c>
      <c r="J224" s="1596">
        <f t="shared" si="3"/>
        <v>28005.9156</v>
      </c>
      <c r="K224" s="1608">
        <f t="shared" si="4"/>
        <v>32370.771000000001</v>
      </c>
      <c r="L224" s="543"/>
    </row>
    <row r="225" spans="1:12">
      <c r="A225" s="1984"/>
      <c r="B225" s="1842"/>
      <c r="C225" s="1584">
        <v>2400</v>
      </c>
      <c r="D225" s="1583">
        <v>4433.5052999999989</v>
      </c>
      <c r="E225" s="1573">
        <v>67.92</v>
      </c>
      <c r="F225" s="1581">
        <v>68.27</v>
      </c>
      <c r="G225" s="1582">
        <v>15.839999999999998</v>
      </c>
      <c r="H225" s="1670">
        <v>29201.233199999999</v>
      </c>
      <c r="I225" s="1670">
        <v>33594.9954</v>
      </c>
      <c r="J225" s="1596">
        <f t="shared" si="3"/>
        <v>29201.233199999999</v>
      </c>
      <c r="K225" s="1608">
        <f t="shared" si="4"/>
        <v>33594.9954</v>
      </c>
      <c r="L225" s="543"/>
    </row>
    <row r="226" spans="1:12">
      <c r="A226" s="1984"/>
      <c r="B226" s="1842"/>
      <c r="C226" s="1584">
        <v>2500</v>
      </c>
      <c r="D226" s="1583">
        <v>4618.5715799999989</v>
      </c>
      <c r="E226" s="1573">
        <v>70.75</v>
      </c>
      <c r="F226" s="1581">
        <v>71.099999999999994</v>
      </c>
      <c r="G226" s="1582">
        <v>16.5</v>
      </c>
      <c r="H226" s="1670">
        <v>30516.910800000001</v>
      </c>
      <c r="I226" s="1670">
        <v>34733.050200000005</v>
      </c>
      <c r="J226" s="1596">
        <f t="shared" si="3"/>
        <v>30516.910800000001</v>
      </c>
      <c r="K226" s="1608">
        <f t="shared" si="4"/>
        <v>34733.050200000005</v>
      </c>
      <c r="L226" s="543"/>
    </row>
    <row r="227" spans="1:12">
      <c r="A227" s="1984"/>
      <c r="B227" s="1842"/>
      <c r="C227" s="1584">
        <v>2600</v>
      </c>
      <c r="D227" s="1583">
        <v>4803.6378599999998</v>
      </c>
      <c r="E227" s="1573">
        <v>73.58</v>
      </c>
      <c r="F227" s="1581">
        <v>73.929999999999993</v>
      </c>
      <c r="G227" s="1582">
        <v>17.16</v>
      </c>
      <c r="H227" s="1670">
        <v>32252.889599999999</v>
      </c>
      <c r="I227" s="1670">
        <v>36872.938800000004</v>
      </c>
      <c r="J227" s="1596">
        <f t="shared" si="3"/>
        <v>32252.889599999999</v>
      </c>
      <c r="K227" s="1608">
        <f t="shared" si="4"/>
        <v>36872.938800000004</v>
      </c>
      <c r="L227" s="543"/>
    </row>
    <row r="228" spans="1:12">
      <c r="A228" s="1984"/>
      <c r="B228" s="1842"/>
      <c r="C228" s="1584">
        <v>2800</v>
      </c>
      <c r="D228" s="1583">
        <v>5171.9736599999997</v>
      </c>
      <c r="E228" s="1573">
        <v>79.239999999999995</v>
      </c>
      <c r="F228" s="1581">
        <v>79.589999999999989</v>
      </c>
      <c r="G228" s="1582">
        <v>18.479999999999997</v>
      </c>
      <c r="H228" s="1670">
        <v>34785.682200000003</v>
      </c>
      <c r="I228" s="1670">
        <v>38175.2952</v>
      </c>
      <c r="J228" s="1596">
        <f t="shared" si="3"/>
        <v>34785.682200000003</v>
      </c>
      <c r="K228" s="1608">
        <f t="shared" si="4"/>
        <v>38175.2952</v>
      </c>
      <c r="L228" s="543"/>
    </row>
    <row r="229" spans="1:12" ht="15.75" thickBot="1">
      <c r="A229" s="1985"/>
      <c r="B229" s="1843"/>
      <c r="C229" s="1585">
        <v>3000</v>
      </c>
      <c r="D229" s="1586">
        <v>5543.0045999999993</v>
      </c>
      <c r="E229" s="1577">
        <v>84.9</v>
      </c>
      <c r="F229" s="1592">
        <v>85.25</v>
      </c>
      <c r="G229" s="1593">
        <v>19.799999999999997</v>
      </c>
      <c r="H229" s="1671">
        <v>37066.7592</v>
      </c>
      <c r="I229" s="1671">
        <v>39474.663</v>
      </c>
      <c r="J229" s="1597">
        <f t="shared" si="3"/>
        <v>37066.7592</v>
      </c>
      <c r="K229" s="1609">
        <f t="shared" si="4"/>
        <v>39474.663</v>
      </c>
      <c r="L229" s="543"/>
    </row>
    <row r="230" spans="1:12" ht="15.75" thickBot="1">
      <c r="A230" s="1980" t="s">
        <v>5704</v>
      </c>
      <c r="B230" s="1973" t="s">
        <v>1783</v>
      </c>
      <c r="C230" s="1610">
        <v>600</v>
      </c>
      <c r="D230" s="1689">
        <v>637.70206499999995</v>
      </c>
      <c r="E230" s="1690">
        <v>7.89</v>
      </c>
      <c r="F230" s="1590">
        <v>8.09</v>
      </c>
      <c r="G230" s="1591">
        <v>1.5</v>
      </c>
      <c r="H230" s="1669">
        <v>6640.0470000000005</v>
      </c>
      <c r="I230" s="1669">
        <v>9280.7861999999986</v>
      </c>
      <c r="J230" s="1595">
        <f t="shared" si="3"/>
        <v>6640.0470000000005</v>
      </c>
      <c r="K230" s="1607">
        <f t="shared" si="4"/>
        <v>9280.7861999999986</v>
      </c>
      <c r="L230" s="543"/>
    </row>
    <row r="231" spans="1:12" ht="15.75" thickBot="1">
      <c r="A231" s="1981"/>
      <c r="B231" s="1973"/>
      <c r="C231" s="1611">
        <v>700</v>
      </c>
      <c r="D231" s="1691">
        <v>733.84660800000006</v>
      </c>
      <c r="E231" s="1692">
        <v>9.2000000000000011</v>
      </c>
      <c r="F231" s="1581">
        <v>9.4</v>
      </c>
      <c r="G231" s="1582">
        <v>1.75</v>
      </c>
      <c r="H231" s="1670">
        <v>7183.7681999999995</v>
      </c>
      <c r="I231" s="1670">
        <v>9885.6666000000005</v>
      </c>
      <c r="J231" s="1596">
        <f t="shared" si="3"/>
        <v>7183.7681999999995</v>
      </c>
      <c r="K231" s="1608">
        <f t="shared" si="4"/>
        <v>9885.6666000000005</v>
      </c>
      <c r="L231" s="543"/>
    </row>
    <row r="232" spans="1:12" ht="15.75" thickBot="1">
      <c r="A232" s="1981"/>
      <c r="B232" s="1973"/>
      <c r="C232" s="1611">
        <v>800</v>
      </c>
      <c r="D232" s="1691">
        <v>830.41912800000023</v>
      </c>
      <c r="E232" s="1692">
        <v>10.5</v>
      </c>
      <c r="F232" s="1581">
        <v>10.7</v>
      </c>
      <c r="G232" s="1582">
        <v>2</v>
      </c>
      <c r="H232" s="1670">
        <v>7848.8490000000002</v>
      </c>
      <c r="I232" s="1670">
        <v>10757.287200000001</v>
      </c>
      <c r="J232" s="1596">
        <f t="shared" si="3"/>
        <v>7848.8490000000002</v>
      </c>
      <c r="K232" s="1608">
        <f t="shared" si="4"/>
        <v>10757.287200000001</v>
      </c>
      <c r="L232" s="543"/>
    </row>
    <row r="233" spans="1:12" ht="15.75" thickBot="1">
      <c r="A233" s="1981"/>
      <c r="B233" s="1973"/>
      <c r="C233" s="1611">
        <v>900</v>
      </c>
      <c r="D233" s="1691">
        <v>927.22360500000002</v>
      </c>
      <c r="E233" s="1692">
        <v>11.81</v>
      </c>
      <c r="F233" s="1581">
        <v>12.01</v>
      </c>
      <c r="G233" s="1582">
        <v>2.25</v>
      </c>
      <c r="H233" s="1670">
        <v>8451.7709999999988</v>
      </c>
      <c r="I233" s="1670">
        <v>11436.9846</v>
      </c>
      <c r="J233" s="1596">
        <f t="shared" si="3"/>
        <v>8451.7709999999988</v>
      </c>
      <c r="K233" s="1608">
        <f t="shared" si="4"/>
        <v>11436.9846</v>
      </c>
      <c r="L233" s="543"/>
    </row>
    <row r="234" spans="1:12" ht="15.75" thickBot="1">
      <c r="A234" s="1981"/>
      <c r="B234" s="1973"/>
      <c r="C234" s="1611">
        <v>1000</v>
      </c>
      <c r="D234" s="1691">
        <v>1023.332211</v>
      </c>
      <c r="E234" s="1692">
        <v>12.850000000000001</v>
      </c>
      <c r="F234" s="1581">
        <v>13.05</v>
      </c>
      <c r="G234" s="1582">
        <v>2.5</v>
      </c>
      <c r="H234" s="1670">
        <v>9148.4513999999999</v>
      </c>
      <c r="I234" s="1670">
        <v>12185.889000000001</v>
      </c>
      <c r="J234" s="1596">
        <f t="shared" si="3"/>
        <v>9148.4513999999999</v>
      </c>
      <c r="K234" s="1608">
        <f t="shared" si="4"/>
        <v>12185.889000000001</v>
      </c>
      <c r="L234" s="543"/>
    </row>
    <row r="235" spans="1:12" ht="15.75" thickBot="1">
      <c r="A235" s="1981"/>
      <c r="B235" s="1973"/>
      <c r="C235" s="1611">
        <v>1100</v>
      </c>
      <c r="D235" s="1691">
        <v>1121.2997399999999</v>
      </c>
      <c r="E235" s="1692">
        <v>14.41</v>
      </c>
      <c r="F235" s="1581">
        <v>14.61</v>
      </c>
      <c r="G235" s="1582">
        <v>2.75</v>
      </c>
      <c r="H235" s="1670">
        <v>9779.5763999999999</v>
      </c>
      <c r="I235" s="1670">
        <v>12835.8534</v>
      </c>
      <c r="J235" s="1596">
        <f t="shared" si="3"/>
        <v>9779.5763999999999</v>
      </c>
      <c r="K235" s="1608">
        <f t="shared" si="4"/>
        <v>12835.8534</v>
      </c>
      <c r="L235" s="543"/>
    </row>
    <row r="236" spans="1:12" ht="15.75" thickBot="1">
      <c r="A236" s="1981"/>
      <c r="B236" s="1973"/>
      <c r="C236" s="1611">
        <v>1200</v>
      </c>
      <c r="D236" s="1691">
        <v>1217.78514</v>
      </c>
      <c r="E236" s="1692">
        <v>15.72</v>
      </c>
      <c r="F236" s="1581">
        <v>15.92</v>
      </c>
      <c r="G236" s="1582">
        <v>3</v>
      </c>
      <c r="H236" s="1670">
        <v>10382.9064</v>
      </c>
      <c r="I236" s="1670">
        <v>13514.9388</v>
      </c>
      <c r="J236" s="1596">
        <f t="shared" si="3"/>
        <v>10382.9064</v>
      </c>
      <c r="K236" s="1608">
        <f t="shared" si="4"/>
        <v>13514.9388</v>
      </c>
      <c r="L236" s="543"/>
    </row>
    <row r="237" spans="1:12" ht="15.75" thickBot="1">
      <c r="A237" s="1981"/>
      <c r="B237" s="1973"/>
      <c r="C237" s="1611">
        <v>1300</v>
      </c>
      <c r="D237" s="1691">
        <v>1314.0647190000002</v>
      </c>
      <c r="E237" s="1692">
        <v>17.03</v>
      </c>
      <c r="F237" s="1581">
        <v>17.23</v>
      </c>
      <c r="G237" s="1582">
        <v>3.25</v>
      </c>
      <c r="H237" s="1670">
        <v>11019.376199999999</v>
      </c>
      <c r="I237" s="1670">
        <v>14200.592999999999</v>
      </c>
      <c r="J237" s="1596">
        <f t="shared" si="3"/>
        <v>11019.376199999999</v>
      </c>
      <c r="K237" s="1608">
        <f t="shared" si="4"/>
        <v>14200.592999999999</v>
      </c>
      <c r="L237" s="543"/>
    </row>
    <row r="238" spans="1:12" ht="15.75" thickBot="1">
      <c r="A238" s="1981"/>
      <c r="B238" s="1973"/>
      <c r="C238" s="1611">
        <v>1400</v>
      </c>
      <c r="D238" s="1691">
        <v>1410.5370510000002</v>
      </c>
      <c r="E238" s="1692">
        <v>18.330000000000002</v>
      </c>
      <c r="F238" s="1581">
        <v>18.53</v>
      </c>
      <c r="G238" s="1582">
        <v>3.5</v>
      </c>
      <c r="H238" s="1670">
        <v>11743.6782</v>
      </c>
      <c r="I238" s="1670">
        <v>14703.085800000001</v>
      </c>
      <c r="J238" s="1596">
        <f t="shared" si="3"/>
        <v>11743.6782</v>
      </c>
      <c r="K238" s="1608">
        <f t="shared" si="4"/>
        <v>14703.085800000001</v>
      </c>
      <c r="L238" s="543"/>
    </row>
    <row r="239" spans="1:12" ht="15.75" thickBot="1">
      <c r="A239" s="1981"/>
      <c r="B239" s="1973"/>
      <c r="C239" s="1611">
        <v>1500</v>
      </c>
      <c r="D239" s="1691">
        <v>1507.33935</v>
      </c>
      <c r="E239" s="1692">
        <v>19.64</v>
      </c>
      <c r="F239" s="1581">
        <v>19.84</v>
      </c>
      <c r="G239" s="1582">
        <v>3.75</v>
      </c>
      <c r="H239" s="1670">
        <v>12346.600200000001</v>
      </c>
      <c r="I239" s="1670">
        <v>15307.0278</v>
      </c>
      <c r="J239" s="1596">
        <f t="shared" si="3"/>
        <v>12346.600200000001</v>
      </c>
      <c r="K239" s="1608">
        <f t="shared" si="4"/>
        <v>15307.0278</v>
      </c>
      <c r="L239" s="543"/>
    </row>
    <row r="240" spans="1:12" ht="15.75" thickBot="1">
      <c r="A240" s="1981"/>
      <c r="B240" s="1973"/>
      <c r="C240" s="1611">
        <v>1600</v>
      </c>
      <c r="D240" s="1691">
        <v>1604.4650819999999</v>
      </c>
      <c r="E240" s="1692">
        <v>20.94</v>
      </c>
      <c r="F240" s="1581">
        <v>21.14</v>
      </c>
      <c r="G240" s="1582">
        <v>4</v>
      </c>
      <c r="H240" s="1670">
        <v>13172.535</v>
      </c>
      <c r="I240" s="1670">
        <v>16257.5658</v>
      </c>
      <c r="J240" s="1596">
        <f t="shared" si="3"/>
        <v>13172.535</v>
      </c>
      <c r="K240" s="1608">
        <f t="shared" si="4"/>
        <v>16257.5658</v>
      </c>
      <c r="L240" s="543"/>
    </row>
    <row r="241" spans="1:12" ht="15.75" thickBot="1">
      <c r="A241" s="1981"/>
      <c r="B241" s="1973"/>
      <c r="C241" s="1611">
        <v>1700</v>
      </c>
      <c r="D241" s="1691">
        <v>1699.388856</v>
      </c>
      <c r="E241" s="1692">
        <v>22.25</v>
      </c>
      <c r="F241" s="1581">
        <v>22.45</v>
      </c>
      <c r="G241" s="1582">
        <v>4.25</v>
      </c>
      <c r="H241" s="1670">
        <v>13942.237200000001</v>
      </c>
      <c r="I241" s="1670">
        <v>17037.141600000003</v>
      </c>
      <c r="J241" s="1596">
        <f t="shared" si="3"/>
        <v>13942.237200000001</v>
      </c>
      <c r="K241" s="1608">
        <f t="shared" si="4"/>
        <v>17037.141600000003</v>
      </c>
      <c r="L241" s="543"/>
    </row>
    <row r="242" spans="1:12" ht="15.75" thickBot="1">
      <c r="A242" s="1981"/>
      <c r="B242" s="1973"/>
      <c r="C242" s="1611">
        <v>1800</v>
      </c>
      <c r="D242" s="1691">
        <v>1796.9697899999996</v>
      </c>
      <c r="E242" s="1692">
        <v>23.55</v>
      </c>
      <c r="F242" s="1581">
        <v>23.75</v>
      </c>
      <c r="G242" s="1582">
        <v>4.5</v>
      </c>
      <c r="H242" s="1670">
        <v>14587.581</v>
      </c>
      <c r="I242" s="1670">
        <v>18112.588799999998</v>
      </c>
      <c r="J242" s="1596">
        <f t="shared" si="3"/>
        <v>14587.581</v>
      </c>
      <c r="K242" s="1608">
        <f t="shared" si="4"/>
        <v>18112.588799999998</v>
      </c>
      <c r="L242" s="543"/>
    </row>
    <row r="243" spans="1:12" ht="15.75" thickBot="1">
      <c r="A243" s="1981"/>
      <c r="B243" s="1973"/>
      <c r="C243" s="1611">
        <v>1900</v>
      </c>
      <c r="D243" s="1691">
        <v>1896.7548599999998</v>
      </c>
      <c r="E243" s="1692">
        <v>24.86</v>
      </c>
      <c r="F243" s="1581">
        <v>25.06</v>
      </c>
      <c r="G243" s="1582">
        <v>4.75</v>
      </c>
      <c r="H243" s="1670">
        <v>15235.893</v>
      </c>
      <c r="I243" s="1670">
        <v>18793.550999999999</v>
      </c>
      <c r="J243" s="1596">
        <f t="shared" si="3"/>
        <v>15235.893</v>
      </c>
      <c r="K243" s="1608">
        <f t="shared" si="4"/>
        <v>18793.550999999999</v>
      </c>
      <c r="L243" s="543"/>
    </row>
    <row r="244" spans="1:12" ht="15.75" thickBot="1">
      <c r="A244" s="1981"/>
      <c r="B244" s="1973"/>
      <c r="C244" s="1611">
        <v>2000</v>
      </c>
      <c r="D244" s="1691">
        <v>1994.7844620000001</v>
      </c>
      <c r="E244" s="1692">
        <v>26.16</v>
      </c>
      <c r="F244" s="1581">
        <v>26.36</v>
      </c>
      <c r="G244" s="1582">
        <v>5</v>
      </c>
      <c r="H244" s="1670">
        <v>16464.442200000001</v>
      </c>
      <c r="I244" s="1670">
        <v>20205.2412</v>
      </c>
      <c r="J244" s="1596">
        <f t="shared" si="3"/>
        <v>16464.442200000001</v>
      </c>
      <c r="K244" s="1608">
        <f t="shared" si="4"/>
        <v>20205.2412</v>
      </c>
      <c r="L244" s="543"/>
    </row>
    <row r="245" spans="1:12" ht="15.75" thickBot="1">
      <c r="A245" s="1981"/>
      <c r="B245" s="1973"/>
      <c r="C245" s="1611">
        <v>2100</v>
      </c>
      <c r="D245" s="1691">
        <v>2096.3250000000003</v>
      </c>
      <c r="E245" s="1692">
        <v>27.470000000000002</v>
      </c>
      <c r="F245" s="1581">
        <v>27.67</v>
      </c>
      <c r="G245" s="1582">
        <v>5.25</v>
      </c>
      <c r="H245" s="1670">
        <v>17132.4912</v>
      </c>
      <c r="I245" s="1670">
        <v>20907.806999999997</v>
      </c>
      <c r="J245" s="1596">
        <f t="shared" si="3"/>
        <v>17132.4912</v>
      </c>
      <c r="K245" s="1608">
        <f t="shared" si="4"/>
        <v>20907.806999999997</v>
      </c>
      <c r="L245" s="543"/>
    </row>
    <row r="246" spans="1:12" ht="15.75" thickBot="1">
      <c r="A246" s="1981"/>
      <c r="B246" s="1973"/>
      <c r="C246" s="1611">
        <v>2200</v>
      </c>
      <c r="D246" s="1691">
        <v>2196.1100700000002</v>
      </c>
      <c r="E246" s="1692">
        <v>28.77</v>
      </c>
      <c r="F246" s="1581">
        <v>28.97</v>
      </c>
      <c r="G246" s="1582">
        <v>5.5</v>
      </c>
      <c r="H246" s="1670">
        <v>17979.131999999998</v>
      </c>
      <c r="I246" s="1670">
        <v>21610.372800000001</v>
      </c>
      <c r="J246" s="1596">
        <f t="shared" si="3"/>
        <v>17979.131999999998</v>
      </c>
      <c r="K246" s="1608">
        <f t="shared" si="4"/>
        <v>21610.372800000001</v>
      </c>
      <c r="L246" s="543"/>
    </row>
    <row r="247" spans="1:12" ht="15.75" thickBot="1">
      <c r="A247" s="1981"/>
      <c r="B247" s="1973"/>
      <c r="C247" s="1611">
        <v>2300</v>
      </c>
      <c r="D247" s="1691">
        <v>2295.8951399999996</v>
      </c>
      <c r="E247" s="1692">
        <v>30.080000000000002</v>
      </c>
      <c r="F247" s="1581">
        <v>30.28</v>
      </c>
      <c r="G247" s="1582">
        <v>5.75</v>
      </c>
      <c r="H247" s="1670">
        <v>18555.4218</v>
      </c>
      <c r="I247" s="1670">
        <v>22381.503000000001</v>
      </c>
      <c r="J247" s="1596">
        <f t="shared" si="3"/>
        <v>18555.4218</v>
      </c>
      <c r="K247" s="1608">
        <f t="shared" si="4"/>
        <v>22381.503000000001</v>
      </c>
      <c r="L247" s="543"/>
    </row>
    <row r="248" spans="1:12" ht="15.75" thickBot="1">
      <c r="A248" s="1981"/>
      <c r="B248" s="1973"/>
      <c r="C248" s="1611">
        <v>2400</v>
      </c>
      <c r="D248" s="1691">
        <v>2395.6802099999995</v>
      </c>
      <c r="E248" s="1692">
        <v>31.38</v>
      </c>
      <c r="F248" s="1581">
        <v>31.58</v>
      </c>
      <c r="G248" s="1582">
        <v>6</v>
      </c>
      <c r="H248" s="1670">
        <v>19252.0818</v>
      </c>
      <c r="I248" s="1670">
        <v>23149.818000000003</v>
      </c>
      <c r="J248" s="1596">
        <f t="shared" si="3"/>
        <v>19252.0818</v>
      </c>
      <c r="K248" s="1608">
        <f t="shared" si="4"/>
        <v>23149.818000000003</v>
      </c>
      <c r="L248" s="543"/>
    </row>
    <row r="249" spans="1:12" ht="15.75" thickBot="1">
      <c r="A249" s="1981"/>
      <c r="B249" s="1973"/>
      <c r="C249" s="1611">
        <v>2500</v>
      </c>
      <c r="D249" s="1691">
        <v>2492.224416</v>
      </c>
      <c r="E249" s="1692">
        <v>32.69</v>
      </c>
      <c r="F249" s="1581">
        <v>32.89</v>
      </c>
      <c r="G249" s="1582">
        <v>6.25</v>
      </c>
      <c r="H249" s="1670">
        <v>19917.1728</v>
      </c>
      <c r="I249" s="1670">
        <v>23852.373599999999</v>
      </c>
      <c r="J249" s="1596">
        <f t="shared" si="3"/>
        <v>19917.1728</v>
      </c>
      <c r="K249" s="1608">
        <f t="shared" si="4"/>
        <v>23852.373599999999</v>
      </c>
      <c r="L249" s="543"/>
    </row>
    <row r="250" spans="1:12" ht="15.75" thickBot="1">
      <c r="A250" s="1981"/>
      <c r="B250" s="1973"/>
      <c r="C250" s="1611">
        <v>2600</v>
      </c>
      <c r="D250" s="1691">
        <v>2592.7173359999997</v>
      </c>
      <c r="E250" s="1692">
        <v>33.989999999999995</v>
      </c>
      <c r="F250" s="1581">
        <v>34.19</v>
      </c>
      <c r="G250" s="1582">
        <v>6.5</v>
      </c>
      <c r="H250" s="1670">
        <v>21159.543000000001</v>
      </c>
      <c r="I250" s="1670">
        <v>25243.3986</v>
      </c>
      <c r="J250" s="1596">
        <f t="shared" si="3"/>
        <v>21159.543000000001</v>
      </c>
      <c r="K250" s="1608">
        <f t="shared" si="4"/>
        <v>25243.3986</v>
      </c>
      <c r="L250" s="543"/>
    </row>
    <row r="251" spans="1:12" ht="15.75" thickBot="1">
      <c r="A251" s="1981"/>
      <c r="B251" s="1973"/>
      <c r="C251" s="1611">
        <v>2800</v>
      </c>
      <c r="D251" s="1691">
        <v>2793.9819600000001</v>
      </c>
      <c r="E251" s="1692">
        <v>36.599999999999994</v>
      </c>
      <c r="F251" s="1581">
        <v>36.799999999999997</v>
      </c>
      <c r="G251" s="1582">
        <v>7</v>
      </c>
      <c r="H251" s="1670">
        <v>22911.178799999998</v>
      </c>
      <c r="I251" s="1670">
        <v>27749.446800000002</v>
      </c>
      <c r="J251" s="1596">
        <f t="shared" si="3"/>
        <v>22911.178799999998</v>
      </c>
      <c r="K251" s="1608">
        <f t="shared" si="4"/>
        <v>27749.446800000002</v>
      </c>
      <c r="L251" s="543"/>
    </row>
    <row r="252" spans="1:12" ht="15.75" thickBot="1">
      <c r="A252" s="1981"/>
      <c r="B252" s="1973"/>
      <c r="C252" s="1612">
        <v>3000</v>
      </c>
      <c r="D252" s="1693">
        <v>2991.3392519999998</v>
      </c>
      <c r="E252" s="1694">
        <v>39.209999999999994</v>
      </c>
      <c r="F252" s="1592">
        <v>39.409999999999997</v>
      </c>
      <c r="G252" s="1593">
        <v>7.5</v>
      </c>
      <c r="H252" s="1671">
        <v>24723.657600000002</v>
      </c>
      <c r="I252" s="1671">
        <v>28337.313600000001</v>
      </c>
      <c r="J252" s="1597">
        <f t="shared" si="3"/>
        <v>24723.657600000002</v>
      </c>
      <c r="K252" s="1609">
        <f t="shared" si="4"/>
        <v>28337.313600000001</v>
      </c>
      <c r="L252" s="543"/>
    </row>
    <row r="253" spans="1:12" ht="15" customHeight="1">
      <c r="A253" s="1981"/>
      <c r="B253" s="1974">
        <v>300</v>
      </c>
      <c r="C253" s="1569">
        <v>400</v>
      </c>
      <c r="D253" s="1587">
        <v>660</v>
      </c>
      <c r="E253" s="1421">
        <v>7.16</v>
      </c>
      <c r="F253" s="1422">
        <v>7.44</v>
      </c>
      <c r="G253" s="1570">
        <v>1.5</v>
      </c>
      <c r="H253" s="1669">
        <v>5837.1336000000001</v>
      </c>
      <c r="I253" s="1669">
        <v>8207.0831999999991</v>
      </c>
      <c r="J253" s="1595">
        <f t="shared" ref="J253:K382" si="5">H253-H253*$E$3</f>
        <v>5837.1336000000001</v>
      </c>
      <c r="K253" s="1607">
        <f t="shared" si="4"/>
        <v>8207.0831999999991</v>
      </c>
      <c r="L253" s="543"/>
    </row>
    <row r="254" spans="1:12">
      <c r="A254" s="1981"/>
      <c r="B254" s="1842"/>
      <c r="C254" s="1571">
        <v>500</v>
      </c>
      <c r="D254" s="1588">
        <v>798</v>
      </c>
      <c r="E254" s="1573">
        <v>8.67</v>
      </c>
      <c r="F254" s="1572">
        <v>8.9499999999999993</v>
      </c>
      <c r="G254" s="1574">
        <v>1.88</v>
      </c>
      <c r="H254" s="1670">
        <v>6452.5812000000005</v>
      </c>
      <c r="I254" s="1670">
        <v>8761.7898000000005</v>
      </c>
      <c r="J254" s="1596">
        <f t="shared" si="5"/>
        <v>6452.5812000000005</v>
      </c>
      <c r="K254" s="1420">
        <f t="shared" si="4"/>
        <v>8761.7898000000005</v>
      </c>
      <c r="L254" s="543"/>
    </row>
    <row r="255" spans="1:12">
      <c r="A255" s="1981"/>
      <c r="B255" s="1842"/>
      <c r="C255" s="1571">
        <v>600</v>
      </c>
      <c r="D255" s="1588">
        <v>920</v>
      </c>
      <c r="E255" s="1573">
        <v>10.17</v>
      </c>
      <c r="F255" s="1572">
        <v>10.45</v>
      </c>
      <c r="G255" s="1574">
        <v>2.2599999999999998</v>
      </c>
      <c r="H255" s="1670">
        <v>7128.3822</v>
      </c>
      <c r="I255" s="1670">
        <v>9534.9191999999985</v>
      </c>
      <c r="J255" s="1596">
        <f t="shared" si="5"/>
        <v>7128.3822</v>
      </c>
      <c r="K255" s="1420">
        <f t="shared" si="4"/>
        <v>9534.9191999999985</v>
      </c>
      <c r="L255" s="543"/>
    </row>
    <row r="256" spans="1:12">
      <c r="A256" s="1981"/>
      <c r="B256" s="1842"/>
      <c r="C256" s="1571">
        <v>700</v>
      </c>
      <c r="D256" s="1588">
        <v>1050</v>
      </c>
      <c r="E256" s="1573">
        <v>11.68</v>
      </c>
      <c r="F256" s="1572">
        <v>11.96</v>
      </c>
      <c r="G256" s="1574">
        <v>2.64</v>
      </c>
      <c r="H256" s="1670">
        <v>7739.3213999999998</v>
      </c>
      <c r="I256" s="1670">
        <v>10102.957200000001</v>
      </c>
      <c r="J256" s="1596">
        <f t="shared" si="5"/>
        <v>7739.3213999999998</v>
      </c>
      <c r="K256" s="1420">
        <f t="shared" si="4"/>
        <v>10102.957200000001</v>
      </c>
      <c r="L256" s="543"/>
    </row>
    <row r="257" spans="1:12">
      <c r="A257" s="1981"/>
      <c r="B257" s="1842"/>
      <c r="C257" s="1571">
        <v>800</v>
      </c>
      <c r="D257" s="1588">
        <v>1180</v>
      </c>
      <c r="E257" s="1573">
        <v>13.18</v>
      </c>
      <c r="F257" s="1572">
        <v>13.47</v>
      </c>
      <c r="G257" s="1574">
        <v>3.02</v>
      </c>
      <c r="H257" s="1670">
        <v>8433.1356000000014</v>
      </c>
      <c r="I257" s="1670">
        <v>10821.8838</v>
      </c>
      <c r="J257" s="1596">
        <f t="shared" si="5"/>
        <v>8433.1356000000014</v>
      </c>
      <c r="K257" s="1420">
        <f t="shared" si="4"/>
        <v>10821.8838</v>
      </c>
      <c r="L257" s="543"/>
    </row>
    <row r="258" spans="1:12">
      <c r="A258" s="1981"/>
      <c r="B258" s="1842"/>
      <c r="C258" s="1571">
        <v>900</v>
      </c>
      <c r="D258" s="1588">
        <v>1311</v>
      </c>
      <c r="E258" s="1573">
        <v>14.69</v>
      </c>
      <c r="F258" s="1572">
        <v>14.97</v>
      </c>
      <c r="G258" s="1574">
        <v>3.4</v>
      </c>
      <c r="H258" s="1670">
        <v>9078.3059999999987</v>
      </c>
      <c r="I258" s="1670">
        <v>11476.275</v>
      </c>
      <c r="J258" s="1596">
        <f t="shared" si="5"/>
        <v>9078.3059999999987</v>
      </c>
      <c r="K258" s="1420">
        <f t="shared" si="4"/>
        <v>11476.275</v>
      </c>
      <c r="L258" s="543"/>
    </row>
    <row r="259" spans="1:12">
      <c r="A259" s="1981"/>
      <c r="B259" s="1842"/>
      <c r="C259" s="1571">
        <v>1000</v>
      </c>
      <c r="D259" s="1588">
        <v>1441</v>
      </c>
      <c r="E259" s="1573">
        <v>16.29</v>
      </c>
      <c r="F259" s="1572">
        <v>16.57</v>
      </c>
      <c r="G259" s="1574">
        <v>3.78</v>
      </c>
      <c r="H259" s="1670">
        <v>9828.8832000000002</v>
      </c>
      <c r="I259" s="1670">
        <v>12259.7166</v>
      </c>
      <c r="J259" s="1596">
        <f t="shared" si="5"/>
        <v>9828.8832000000002</v>
      </c>
      <c r="K259" s="1420">
        <f t="shared" si="4"/>
        <v>12259.7166</v>
      </c>
      <c r="L259" s="543"/>
    </row>
    <row r="260" spans="1:12">
      <c r="A260" s="1981"/>
      <c r="B260" s="1842"/>
      <c r="C260" s="1571">
        <v>1100</v>
      </c>
      <c r="D260" s="1588">
        <v>1571</v>
      </c>
      <c r="E260" s="1573">
        <v>17.79</v>
      </c>
      <c r="F260" s="1572">
        <v>18.07</v>
      </c>
      <c r="G260" s="1574">
        <v>4.16</v>
      </c>
      <c r="H260" s="1670">
        <v>10914.51</v>
      </c>
      <c r="I260" s="1670">
        <v>13353.442200000001</v>
      </c>
      <c r="J260" s="1596">
        <f t="shared" si="5"/>
        <v>10914.51</v>
      </c>
      <c r="K260" s="1420">
        <f t="shared" si="4"/>
        <v>13353.442200000001</v>
      </c>
      <c r="L260" s="543"/>
    </row>
    <row r="261" spans="1:12">
      <c r="A261" s="1981"/>
      <c r="B261" s="1842"/>
      <c r="C261" s="1571">
        <v>1200</v>
      </c>
      <c r="D261" s="1588">
        <v>1701</v>
      </c>
      <c r="E261" s="1573">
        <v>19.3</v>
      </c>
      <c r="F261" s="1572">
        <v>19.579999999999998</v>
      </c>
      <c r="G261" s="1574">
        <v>4.54</v>
      </c>
      <c r="H261" s="1670">
        <v>11594.921399999999</v>
      </c>
      <c r="I261" s="1670">
        <v>14056.854599999999</v>
      </c>
      <c r="J261" s="1596">
        <f t="shared" si="5"/>
        <v>11594.921399999999</v>
      </c>
      <c r="K261" s="1420">
        <f t="shared" si="4"/>
        <v>14056.854599999999</v>
      </c>
      <c r="L261" s="543"/>
    </row>
    <row r="262" spans="1:12">
      <c r="A262" s="1981"/>
      <c r="B262" s="1842"/>
      <c r="C262" s="1571">
        <v>1300</v>
      </c>
      <c r="D262" s="1588">
        <v>1871</v>
      </c>
      <c r="E262" s="1573">
        <v>20.8</v>
      </c>
      <c r="F262" s="1572">
        <v>21.08</v>
      </c>
      <c r="G262" s="1574">
        <v>4.92</v>
      </c>
      <c r="H262" s="1670">
        <v>12295.8858</v>
      </c>
      <c r="I262" s="1670">
        <v>14759.3184</v>
      </c>
      <c r="J262" s="1596">
        <f t="shared" si="5"/>
        <v>12295.8858</v>
      </c>
      <c r="K262" s="1420">
        <f t="shared" si="4"/>
        <v>14759.3184</v>
      </c>
      <c r="L262" s="543"/>
    </row>
    <row r="263" spans="1:12">
      <c r="A263" s="1981"/>
      <c r="B263" s="1842"/>
      <c r="C263" s="1571">
        <v>1400</v>
      </c>
      <c r="D263" s="1588">
        <v>2015</v>
      </c>
      <c r="E263" s="1573">
        <v>22.31</v>
      </c>
      <c r="F263" s="1572">
        <v>22.59</v>
      </c>
      <c r="G263" s="1574">
        <v>5.3</v>
      </c>
      <c r="H263" s="1670">
        <v>13096.861199999999</v>
      </c>
      <c r="I263" s="1670">
        <v>15540.567000000001</v>
      </c>
      <c r="J263" s="1596">
        <f t="shared" si="5"/>
        <v>13096.861199999999</v>
      </c>
      <c r="K263" s="1420">
        <f t="shared" si="4"/>
        <v>15540.567000000001</v>
      </c>
      <c r="L263" s="543"/>
    </row>
    <row r="264" spans="1:12">
      <c r="A264" s="1981"/>
      <c r="B264" s="1842"/>
      <c r="C264" s="1571">
        <v>1500</v>
      </c>
      <c r="D264" s="1588">
        <v>2159</v>
      </c>
      <c r="E264" s="1573">
        <v>23.9</v>
      </c>
      <c r="F264" s="1572">
        <v>24.19</v>
      </c>
      <c r="G264" s="1574">
        <v>5.68</v>
      </c>
      <c r="H264" s="1670">
        <v>13774.457400000001</v>
      </c>
      <c r="I264" s="1670">
        <v>16243.0308</v>
      </c>
      <c r="J264" s="1596">
        <f t="shared" si="5"/>
        <v>13774.457400000001</v>
      </c>
      <c r="K264" s="1420">
        <f t="shared" si="4"/>
        <v>16243.0308</v>
      </c>
      <c r="L264" s="543"/>
    </row>
    <row r="265" spans="1:12">
      <c r="A265" s="1981"/>
      <c r="B265" s="1842"/>
      <c r="C265" s="1571">
        <v>1600</v>
      </c>
      <c r="D265" s="1588">
        <v>2303</v>
      </c>
      <c r="E265" s="1573">
        <v>25.41</v>
      </c>
      <c r="F265" s="1572">
        <v>25.69</v>
      </c>
      <c r="G265" s="1574">
        <v>6.06</v>
      </c>
      <c r="H265" s="1670">
        <v>14718.426600000001</v>
      </c>
      <c r="I265" s="1670">
        <v>17198.709599999998</v>
      </c>
      <c r="J265" s="1596">
        <f t="shared" si="5"/>
        <v>14718.426600000001</v>
      </c>
      <c r="K265" s="1420">
        <f t="shared" si="4"/>
        <v>17198.709599999998</v>
      </c>
      <c r="L265" s="543"/>
    </row>
    <row r="266" spans="1:12">
      <c r="A266" s="1981"/>
      <c r="B266" s="1842"/>
      <c r="C266" s="1571">
        <v>1700</v>
      </c>
      <c r="D266" s="1588">
        <v>2446</v>
      </c>
      <c r="E266" s="1573">
        <v>26</v>
      </c>
      <c r="F266" s="1572">
        <v>27.27</v>
      </c>
      <c r="G266" s="1574">
        <v>6.44</v>
      </c>
      <c r="H266" s="1670">
        <v>16282.647599999998</v>
      </c>
      <c r="I266" s="1670">
        <v>18857.3112</v>
      </c>
      <c r="J266" s="1596">
        <f t="shared" si="5"/>
        <v>16282.647599999998</v>
      </c>
      <c r="K266" s="1420">
        <f t="shared" si="4"/>
        <v>18857.3112</v>
      </c>
      <c r="L266" s="543"/>
    </row>
    <row r="267" spans="1:12">
      <c r="A267" s="1981"/>
      <c r="B267" s="1842"/>
      <c r="C267" s="1571">
        <v>1800</v>
      </c>
      <c r="D267" s="1588">
        <v>2590</v>
      </c>
      <c r="E267" s="1573">
        <v>28.49</v>
      </c>
      <c r="F267" s="1572">
        <v>28.77</v>
      </c>
      <c r="G267" s="1574">
        <v>6.82</v>
      </c>
      <c r="H267" s="1670">
        <v>17030.256600000001</v>
      </c>
      <c r="I267" s="1670">
        <v>20068.489800000003</v>
      </c>
      <c r="J267" s="1596">
        <f t="shared" si="5"/>
        <v>17030.256600000001</v>
      </c>
      <c r="K267" s="1420">
        <f t="shared" si="4"/>
        <v>20068.489800000003</v>
      </c>
      <c r="L267" s="543"/>
    </row>
    <row r="268" spans="1:12">
      <c r="A268" s="1981"/>
      <c r="B268" s="1842"/>
      <c r="C268" s="1571">
        <v>1900</v>
      </c>
      <c r="D268" s="1588">
        <v>2734</v>
      </c>
      <c r="E268" s="1573">
        <v>30</v>
      </c>
      <c r="F268" s="1572">
        <v>30.28</v>
      </c>
      <c r="G268" s="1574">
        <v>7.2</v>
      </c>
      <c r="H268" s="1670">
        <v>17777.8452</v>
      </c>
      <c r="I268" s="1670">
        <v>20947.893</v>
      </c>
      <c r="J268" s="1596">
        <f t="shared" si="5"/>
        <v>17777.8452</v>
      </c>
      <c r="K268" s="1420">
        <f t="shared" si="4"/>
        <v>20947.893</v>
      </c>
      <c r="L268" s="543"/>
    </row>
    <row r="269" spans="1:12">
      <c r="A269" s="1981"/>
      <c r="B269" s="1842"/>
      <c r="C269" s="1571">
        <v>2000</v>
      </c>
      <c r="D269" s="1588">
        <v>2879</v>
      </c>
      <c r="E269" s="1573">
        <v>31.59</v>
      </c>
      <c r="F269" s="1572">
        <v>31.87</v>
      </c>
      <c r="G269" s="1574">
        <v>7.58</v>
      </c>
      <c r="H269" s="1670">
        <v>19273.032600000002</v>
      </c>
      <c r="I269" s="1670">
        <v>22365.366600000001</v>
      </c>
      <c r="J269" s="1596">
        <f t="shared" si="5"/>
        <v>19273.032600000002</v>
      </c>
      <c r="K269" s="1420">
        <f t="shared" si="4"/>
        <v>22365.366600000001</v>
      </c>
      <c r="L269" s="543"/>
    </row>
    <row r="270" spans="1:12">
      <c r="A270" s="1981"/>
      <c r="B270" s="1842"/>
      <c r="C270" s="1571">
        <v>2100</v>
      </c>
      <c r="D270" s="1588">
        <v>3023</v>
      </c>
      <c r="E270" s="1573">
        <v>33.1</v>
      </c>
      <c r="F270" s="1572">
        <v>33.380000000000003</v>
      </c>
      <c r="G270" s="1574">
        <v>7.96</v>
      </c>
      <c r="H270" s="1670">
        <v>20000.088599999999</v>
      </c>
      <c r="I270" s="1670">
        <v>23161.660199999998</v>
      </c>
      <c r="J270" s="1596">
        <f t="shared" si="5"/>
        <v>20000.088599999999</v>
      </c>
      <c r="K270" s="1420">
        <f t="shared" si="4"/>
        <v>23161.660199999998</v>
      </c>
      <c r="L270" s="543"/>
    </row>
    <row r="271" spans="1:12">
      <c r="A271" s="1981"/>
      <c r="B271" s="1842"/>
      <c r="C271" s="1571">
        <v>2200</v>
      </c>
      <c r="D271" s="1588">
        <v>3167</v>
      </c>
      <c r="E271" s="1573">
        <v>34.61</v>
      </c>
      <c r="F271" s="1572">
        <v>34.89</v>
      </c>
      <c r="G271" s="1574">
        <v>8.34</v>
      </c>
      <c r="H271" s="1670">
        <v>20769.2094</v>
      </c>
      <c r="I271" s="1670">
        <v>23887.696200000002</v>
      </c>
      <c r="J271" s="1596">
        <f t="shared" si="5"/>
        <v>20769.2094</v>
      </c>
      <c r="K271" s="1420">
        <f t="shared" si="4"/>
        <v>23887.696200000002</v>
      </c>
      <c r="L271" s="543"/>
    </row>
    <row r="272" spans="1:12">
      <c r="A272" s="1981"/>
      <c r="B272" s="1842"/>
      <c r="C272" s="1571">
        <v>2300</v>
      </c>
      <c r="D272" s="1588">
        <v>3310</v>
      </c>
      <c r="E272" s="1573">
        <v>36.11</v>
      </c>
      <c r="F272" s="1572">
        <v>36.39</v>
      </c>
      <c r="G272" s="1574">
        <v>8.7200000000000006</v>
      </c>
      <c r="H272" s="1670">
        <v>21623.449199999999</v>
      </c>
      <c r="I272" s="1670">
        <v>24742.884600000001</v>
      </c>
      <c r="J272" s="1596">
        <f t="shared" si="5"/>
        <v>21623.449199999999</v>
      </c>
      <c r="K272" s="1420">
        <f t="shared" si="4"/>
        <v>24742.884600000001</v>
      </c>
      <c r="L272" s="543"/>
    </row>
    <row r="273" spans="1:12">
      <c r="A273" s="1981"/>
      <c r="B273" s="1842"/>
      <c r="C273" s="1571">
        <v>2400</v>
      </c>
      <c r="D273" s="1588">
        <v>3454</v>
      </c>
      <c r="E273" s="1573">
        <v>37.619999999999997</v>
      </c>
      <c r="F273" s="1572">
        <v>37.9</v>
      </c>
      <c r="G273" s="1574">
        <v>9.1</v>
      </c>
      <c r="H273" s="1670">
        <v>22478.678399999997</v>
      </c>
      <c r="I273" s="1670">
        <v>25597.093799999999</v>
      </c>
      <c r="J273" s="1596">
        <f t="shared" si="5"/>
        <v>22478.678399999997</v>
      </c>
      <c r="K273" s="1420">
        <f t="shared" si="4"/>
        <v>25597.093799999999</v>
      </c>
      <c r="L273" s="543"/>
    </row>
    <row r="274" spans="1:12">
      <c r="A274" s="1981"/>
      <c r="B274" s="1842"/>
      <c r="C274" s="1571">
        <v>2500</v>
      </c>
      <c r="D274" s="1588">
        <v>3598</v>
      </c>
      <c r="E274" s="1573">
        <v>39.119999999999997</v>
      </c>
      <c r="F274" s="1572">
        <v>39.409999999999997</v>
      </c>
      <c r="G274" s="1574">
        <v>9.48</v>
      </c>
      <c r="H274" s="1670">
        <v>23290.8534</v>
      </c>
      <c r="I274" s="1670">
        <v>26409.228000000003</v>
      </c>
      <c r="J274" s="1596">
        <f t="shared" si="5"/>
        <v>23290.8534</v>
      </c>
      <c r="K274" s="1420">
        <f t="shared" si="4"/>
        <v>26409.228000000003</v>
      </c>
      <c r="L274" s="543"/>
    </row>
    <row r="275" spans="1:12">
      <c r="A275" s="1981"/>
      <c r="B275" s="1842"/>
      <c r="C275" s="1571">
        <v>2600</v>
      </c>
      <c r="D275" s="1588">
        <v>3742</v>
      </c>
      <c r="E275" s="1573">
        <v>40.630000000000003</v>
      </c>
      <c r="F275" s="1572">
        <v>40.909999999999997</v>
      </c>
      <c r="G275" s="1574">
        <v>9.86</v>
      </c>
      <c r="H275" s="1670">
        <v>24734.204400000002</v>
      </c>
      <c r="I275" s="1670">
        <v>27940.574400000001</v>
      </c>
      <c r="J275" s="1596">
        <f t="shared" si="5"/>
        <v>24734.204400000002</v>
      </c>
      <c r="K275" s="1420">
        <f t="shared" si="4"/>
        <v>27940.574400000001</v>
      </c>
      <c r="L275" s="543"/>
    </row>
    <row r="276" spans="1:12">
      <c r="A276" s="1981"/>
      <c r="B276" s="1842"/>
      <c r="C276" s="1571">
        <v>2800</v>
      </c>
      <c r="D276" s="1588">
        <v>4029</v>
      </c>
      <c r="E276" s="1573">
        <v>43.64</v>
      </c>
      <c r="F276" s="1572">
        <v>43.92</v>
      </c>
      <c r="G276" s="1574">
        <v>10.62</v>
      </c>
      <c r="H276" s="1670">
        <v>26519.989800000003</v>
      </c>
      <c r="I276" s="1670">
        <v>29789.661</v>
      </c>
      <c r="J276" s="1596">
        <f t="shared" si="5"/>
        <v>26519.989800000003</v>
      </c>
      <c r="K276" s="1420">
        <f t="shared" si="4"/>
        <v>29789.661</v>
      </c>
      <c r="L276" s="543"/>
    </row>
    <row r="277" spans="1:12" ht="15.75" thickBot="1">
      <c r="A277" s="1981"/>
      <c r="B277" s="1843"/>
      <c r="C277" s="1575">
        <v>3000</v>
      </c>
      <c r="D277" s="1589">
        <v>4317</v>
      </c>
      <c r="E277" s="1577">
        <v>46.65</v>
      </c>
      <c r="F277" s="1594">
        <v>46.94</v>
      </c>
      <c r="G277" s="1578">
        <v>11.38</v>
      </c>
      <c r="H277" s="1671">
        <v>28184.028000000002</v>
      </c>
      <c r="I277" s="1671">
        <v>31542.347399999999</v>
      </c>
      <c r="J277" s="1597">
        <f t="shared" si="5"/>
        <v>28184.028000000002</v>
      </c>
      <c r="K277" s="241">
        <f t="shared" si="4"/>
        <v>31542.347399999999</v>
      </c>
      <c r="L277" s="543"/>
    </row>
    <row r="278" spans="1:12">
      <c r="A278" s="1981"/>
      <c r="B278" s="1974">
        <v>400</v>
      </c>
      <c r="C278" s="1579">
        <v>400</v>
      </c>
      <c r="D278" s="1580">
        <v>813.4140000000001</v>
      </c>
      <c r="E278" s="1421">
        <v>8.8000000000000007</v>
      </c>
      <c r="F278" s="1590">
        <v>9.1050000000000004</v>
      </c>
      <c r="G278" s="1591">
        <v>1.8</v>
      </c>
      <c r="H278" s="1669">
        <v>6229.2929999999997</v>
      </c>
      <c r="I278" s="1669">
        <v>8876.8050000000003</v>
      </c>
      <c r="J278" s="1595">
        <f t="shared" si="5"/>
        <v>6229.2929999999997</v>
      </c>
      <c r="K278" s="1607">
        <f t="shared" si="4"/>
        <v>8876.8050000000003</v>
      </c>
      <c r="L278" s="543"/>
    </row>
    <row r="279" spans="1:12">
      <c r="A279" s="1981"/>
      <c r="B279" s="1842"/>
      <c r="C279" s="1419">
        <v>500</v>
      </c>
      <c r="D279" s="1583">
        <v>1016.4960000000001</v>
      </c>
      <c r="E279" s="1573">
        <v>11</v>
      </c>
      <c r="F279" s="1581">
        <v>11.305</v>
      </c>
      <c r="G279" s="1582">
        <v>2.25</v>
      </c>
      <c r="H279" s="1670">
        <v>6969.8843999999999</v>
      </c>
      <c r="I279" s="1670">
        <v>9649.3122000000003</v>
      </c>
      <c r="J279" s="1596">
        <f t="shared" si="5"/>
        <v>6969.8843999999999</v>
      </c>
      <c r="K279" s="1608">
        <f t="shared" si="4"/>
        <v>9649.3122000000003</v>
      </c>
      <c r="L279" s="543"/>
    </row>
    <row r="280" spans="1:12">
      <c r="A280" s="1981"/>
      <c r="B280" s="1842"/>
      <c r="C280" s="1419">
        <v>600</v>
      </c>
      <c r="D280" s="1583">
        <v>1219.578</v>
      </c>
      <c r="E280" s="1573">
        <v>13.2</v>
      </c>
      <c r="F280" s="1581">
        <v>13.504999999999999</v>
      </c>
      <c r="G280" s="1582">
        <v>2.6999999999999997</v>
      </c>
      <c r="H280" s="1670">
        <v>7773.2568000000001</v>
      </c>
      <c r="I280" s="1670">
        <v>10487.3544</v>
      </c>
      <c r="J280" s="1596">
        <f t="shared" si="5"/>
        <v>7773.2568000000001</v>
      </c>
      <c r="K280" s="1608">
        <f t="shared" si="4"/>
        <v>10487.3544</v>
      </c>
      <c r="L280" s="543"/>
    </row>
    <row r="281" spans="1:12">
      <c r="A281" s="1981"/>
      <c r="B281" s="1842"/>
      <c r="C281" s="1584">
        <v>700</v>
      </c>
      <c r="D281" s="1583">
        <v>1422.66</v>
      </c>
      <c r="E281" s="1573">
        <v>15.399999999999999</v>
      </c>
      <c r="F281" s="1581">
        <v>15.704999999999998</v>
      </c>
      <c r="G281" s="1582">
        <v>3.15</v>
      </c>
      <c r="H281" s="1670">
        <v>8545.7129999999997</v>
      </c>
      <c r="I281" s="1670">
        <v>11288.890800000001</v>
      </c>
      <c r="J281" s="1596">
        <f t="shared" si="5"/>
        <v>8545.7129999999997</v>
      </c>
      <c r="K281" s="1608">
        <f t="shared" si="4"/>
        <v>11288.890800000001</v>
      </c>
      <c r="L281" s="543"/>
    </row>
    <row r="282" spans="1:12">
      <c r="A282" s="1981"/>
      <c r="B282" s="1842"/>
      <c r="C282" s="1584">
        <v>800</v>
      </c>
      <c r="D282" s="1583">
        <v>1626.8280000000002</v>
      </c>
      <c r="E282" s="1573">
        <v>17.600000000000001</v>
      </c>
      <c r="F282" s="1581">
        <v>17.905000000000001</v>
      </c>
      <c r="G282" s="1582">
        <v>3.6</v>
      </c>
      <c r="H282" s="1670">
        <v>9378.1656000000003</v>
      </c>
      <c r="I282" s="1670">
        <v>12159.715800000002</v>
      </c>
      <c r="J282" s="1596">
        <f t="shared" si="5"/>
        <v>9378.1656000000003</v>
      </c>
      <c r="K282" s="1608">
        <f t="shared" si="4"/>
        <v>12159.715800000002</v>
      </c>
      <c r="L282" s="543"/>
    </row>
    <row r="283" spans="1:12">
      <c r="A283" s="1981"/>
      <c r="B283" s="1842"/>
      <c r="C283" s="1584">
        <v>900</v>
      </c>
      <c r="D283" s="1583">
        <v>1829.91</v>
      </c>
      <c r="E283" s="1573">
        <v>19.8</v>
      </c>
      <c r="F283" s="1581">
        <v>20.105</v>
      </c>
      <c r="G283" s="1582">
        <v>4.05</v>
      </c>
      <c r="H283" s="1670">
        <v>10054.996800000001</v>
      </c>
      <c r="I283" s="1670">
        <v>12898.522200000001</v>
      </c>
      <c r="J283" s="1596">
        <f t="shared" si="5"/>
        <v>10054.996800000001</v>
      </c>
      <c r="K283" s="1608">
        <f t="shared" si="4"/>
        <v>12898.522200000001</v>
      </c>
      <c r="L283" s="543"/>
    </row>
    <row r="284" spans="1:12">
      <c r="A284" s="1981"/>
      <c r="B284" s="1842"/>
      <c r="C284" s="1584">
        <v>1000</v>
      </c>
      <c r="D284" s="1583">
        <v>2032.9920000000002</v>
      </c>
      <c r="E284" s="1573">
        <v>22</v>
      </c>
      <c r="F284" s="1581">
        <v>22</v>
      </c>
      <c r="G284" s="1582">
        <v>4.5</v>
      </c>
      <c r="H284" s="1670">
        <v>10770.2718</v>
      </c>
      <c r="I284" s="1670">
        <v>13733.759399999999</v>
      </c>
      <c r="J284" s="1596">
        <f t="shared" si="5"/>
        <v>10770.2718</v>
      </c>
      <c r="K284" s="1608">
        <f t="shared" si="4"/>
        <v>13733.759399999999</v>
      </c>
      <c r="L284" s="543"/>
    </row>
    <row r="285" spans="1:12">
      <c r="A285" s="1981"/>
      <c r="B285" s="1842"/>
      <c r="C285" s="1584">
        <v>1100</v>
      </c>
      <c r="D285" s="1583">
        <v>2236.0740000000001</v>
      </c>
      <c r="E285" s="1573">
        <v>24.200000000000003</v>
      </c>
      <c r="F285" s="1581">
        <v>24.505000000000003</v>
      </c>
      <c r="G285" s="1582">
        <v>4.95</v>
      </c>
      <c r="H285" s="1670">
        <v>11805.102599999998</v>
      </c>
      <c r="I285" s="1670">
        <v>14844.162</v>
      </c>
      <c r="J285" s="1596">
        <f t="shared" si="5"/>
        <v>11805.102599999998</v>
      </c>
      <c r="K285" s="1608">
        <f t="shared" si="4"/>
        <v>14844.162</v>
      </c>
      <c r="L285" s="543"/>
    </row>
    <row r="286" spans="1:12">
      <c r="A286" s="1981"/>
      <c r="B286" s="1842"/>
      <c r="C286" s="1584">
        <v>1200</v>
      </c>
      <c r="D286" s="1583">
        <v>2439.1559999999999</v>
      </c>
      <c r="E286" s="1573">
        <v>26.4</v>
      </c>
      <c r="F286" s="1581">
        <v>26.704999999999998</v>
      </c>
      <c r="G286" s="1582">
        <v>5.3999999999999995</v>
      </c>
      <c r="H286" s="1670">
        <v>12620.97</v>
      </c>
      <c r="I286" s="1670">
        <v>15666.394199999999</v>
      </c>
      <c r="J286" s="1596">
        <f t="shared" si="5"/>
        <v>12620.97</v>
      </c>
      <c r="K286" s="1608">
        <f t="shared" si="4"/>
        <v>15666.394199999999</v>
      </c>
      <c r="L286" s="543"/>
    </row>
    <row r="287" spans="1:12">
      <c r="A287" s="1981"/>
      <c r="B287" s="1842"/>
      <c r="C287" s="1584">
        <v>1300</v>
      </c>
      <c r="D287" s="1583">
        <v>2643.3240000000001</v>
      </c>
      <c r="E287" s="1573">
        <v>28.6</v>
      </c>
      <c r="F287" s="1581">
        <v>28.905000000000001</v>
      </c>
      <c r="G287" s="1582">
        <v>5.8500000000000005</v>
      </c>
      <c r="H287" s="1670">
        <v>13371.424800000001</v>
      </c>
      <c r="I287" s="1670">
        <v>16488.636600000002</v>
      </c>
      <c r="J287" s="1596">
        <f t="shared" si="5"/>
        <v>13371.424800000001</v>
      </c>
      <c r="K287" s="1608">
        <f t="shared" si="4"/>
        <v>16488.636600000002</v>
      </c>
      <c r="L287" s="543"/>
    </row>
    <row r="288" spans="1:12">
      <c r="A288" s="1981"/>
      <c r="B288" s="1842"/>
      <c r="C288" s="1584">
        <v>1400</v>
      </c>
      <c r="D288" s="1583">
        <v>2846.4060000000004</v>
      </c>
      <c r="E288" s="1573">
        <v>30.799999999999997</v>
      </c>
      <c r="F288" s="1581">
        <v>31.104999999999997</v>
      </c>
      <c r="G288" s="1582">
        <v>6.3</v>
      </c>
      <c r="H288" s="1670">
        <v>14277.715200000001</v>
      </c>
      <c r="I288" s="1670">
        <v>17408.370599999998</v>
      </c>
      <c r="J288" s="1596">
        <f t="shared" si="5"/>
        <v>14277.715200000001</v>
      </c>
      <c r="K288" s="1608">
        <f t="shared" si="4"/>
        <v>17408.370599999998</v>
      </c>
      <c r="L288" s="543"/>
    </row>
    <row r="289" spans="1:12">
      <c r="A289" s="1981"/>
      <c r="B289" s="1842"/>
      <c r="C289" s="1584">
        <v>1500</v>
      </c>
      <c r="D289" s="1583">
        <v>3052.7460000000001</v>
      </c>
      <c r="E289" s="1573">
        <v>33</v>
      </c>
      <c r="F289" s="1581">
        <v>33.305</v>
      </c>
      <c r="G289" s="1582">
        <v>6.75</v>
      </c>
      <c r="H289" s="1670">
        <v>15061.8606</v>
      </c>
      <c r="I289" s="1670">
        <v>18260.254199999999</v>
      </c>
      <c r="J289" s="1596">
        <f t="shared" si="5"/>
        <v>15061.8606</v>
      </c>
      <c r="K289" s="1608">
        <f t="shared" si="4"/>
        <v>18260.254199999999</v>
      </c>
      <c r="L289" s="543"/>
    </row>
    <row r="290" spans="1:12">
      <c r="A290" s="1981"/>
      <c r="B290" s="1842"/>
      <c r="C290" s="1584">
        <v>1600</v>
      </c>
      <c r="D290" s="1583">
        <v>3252.57</v>
      </c>
      <c r="E290" s="1573">
        <v>35.200000000000003</v>
      </c>
      <c r="F290" s="1581">
        <v>35.505000000000003</v>
      </c>
      <c r="G290" s="1582">
        <v>7.2</v>
      </c>
      <c r="H290" s="1670">
        <v>16154.8212</v>
      </c>
      <c r="I290" s="1670">
        <v>19419.984</v>
      </c>
      <c r="J290" s="1596">
        <f t="shared" si="5"/>
        <v>16154.8212</v>
      </c>
      <c r="K290" s="1608">
        <f t="shared" si="4"/>
        <v>19419.984</v>
      </c>
      <c r="L290" s="543"/>
    </row>
    <row r="291" spans="1:12">
      <c r="A291" s="1981"/>
      <c r="B291" s="1842"/>
      <c r="C291" s="1584">
        <v>1700</v>
      </c>
      <c r="D291" s="1583">
        <v>3456.7380000000003</v>
      </c>
      <c r="E291" s="1573">
        <v>37.4</v>
      </c>
      <c r="F291" s="1581">
        <v>37.704999999999998</v>
      </c>
      <c r="G291" s="1582">
        <v>7.6499999999999995</v>
      </c>
      <c r="H291" s="1670">
        <v>17883.690599999998</v>
      </c>
      <c r="I291" s="1670">
        <v>21495.510599999998</v>
      </c>
      <c r="J291" s="1596">
        <f t="shared" si="5"/>
        <v>17883.690599999998</v>
      </c>
      <c r="K291" s="1608">
        <f t="shared" si="4"/>
        <v>21495.510599999998</v>
      </c>
      <c r="L291" s="543"/>
    </row>
    <row r="292" spans="1:12">
      <c r="A292" s="1981"/>
      <c r="B292" s="1842"/>
      <c r="C292" s="1584">
        <v>1800</v>
      </c>
      <c r="D292" s="1583">
        <v>3659.82</v>
      </c>
      <c r="E292" s="1573">
        <v>39.6</v>
      </c>
      <c r="F292" s="1581">
        <v>39.905000000000001</v>
      </c>
      <c r="G292" s="1582">
        <v>8.1</v>
      </c>
      <c r="H292" s="1670">
        <v>18716.744999999999</v>
      </c>
      <c r="I292" s="1670">
        <v>22763.258399999999</v>
      </c>
      <c r="J292" s="1596">
        <f t="shared" si="5"/>
        <v>18716.744999999999</v>
      </c>
      <c r="K292" s="1608">
        <f t="shared" si="4"/>
        <v>22763.258399999999</v>
      </c>
      <c r="L292" s="543"/>
    </row>
    <row r="293" spans="1:12">
      <c r="A293" s="1981"/>
      <c r="B293" s="1842"/>
      <c r="C293" s="1584">
        <v>1900</v>
      </c>
      <c r="D293" s="1583">
        <v>3865.0740000000001</v>
      </c>
      <c r="E293" s="1573">
        <v>41.8</v>
      </c>
      <c r="F293" s="1581">
        <v>42.104999999999997</v>
      </c>
      <c r="G293" s="1582">
        <v>8.5499999999999989</v>
      </c>
      <c r="H293" s="1670">
        <v>19554.828000000001</v>
      </c>
      <c r="I293" s="1670">
        <v>23644.660800000001</v>
      </c>
      <c r="J293" s="1596">
        <f t="shared" si="5"/>
        <v>19554.828000000001</v>
      </c>
      <c r="K293" s="1608">
        <f t="shared" si="4"/>
        <v>23644.660800000001</v>
      </c>
      <c r="L293" s="543"/>
    </row>
    <row r="294" spans="1:12">
      <c r="A294" s="1981"/>
      <c r="B294" s="1842"/>
      <c r="C294" s="1584">
        <v>2000</v>
      </c>
      <c r="D294" s="1583">
        <v>4065.9840000000004</v>
      </c>
      <c r="E294" s="1573">
        <v>44</v>
      </c>
      <c r="F294" s="1581">
        <v>44.305</v>
      </c>
      <c r="G294" s="1582">
        <v>9</v>
      </c>
      <c r="H294" s="1670">
        <v>21183.625199999999</v>
      </c>
      <c r="I294" s="1670">
        <v>25448.694</v>
      </c>
      <c r="J294" s="1596">
        <f t="shared" si="5"/>
        <v>21183.625199999999</v>
      </c>
      <c r="K294" s="1608">
        <f t="shared" si="4"/>
        <v>25448.694</v>
      </c>
      <c r="L294" s="543"/>
    </row>
    <row r="295" spans="1:12">
      <c r="A295" s="1981"/>
      <c r="B295" s="1842"/>
      <c r="C295" s="1584">
        <v>2100</v>
      </c>
      <c r="D295" s="1583">
        <v>4270.152</v>
      </c>
      <c r="E295" s="1573">
        <v>46.2</v>
      </c>
      <c r="F295" s="1581">
        <v>46.505000000000003</v>
      </c>
      <c r="G295" s="1582">
        <v>9.4500000000000011</v>
      </c>
      <c r="H295" s="1670">
        <v>22043.872800000001</v>
      </c>
      <c r="I295" s="1670">
        <v>26352.2202</v>
      </c>
      <c r="J295" s="1596">
        <f t="shared" si="5"/>
        <v>22043.872800000001</v>
      </c>
      <c r="K295" s="1608">
        <f t="shared" si="4"/>
        <v>26352.2202</v>
      </c>
      <c r="L295" s="543"/>
    </row>
    <row r="296" spans="1:12">
      <c r="A296" s="1981"/>
      <c r="B296" s="1842"/>
      <c r="C296" s="1584">
        <v>2200</v>
      </c>
      <c r="D296" s="1583">
        <v>4474.3200000000006</v>
      </c>
      <c r="E296" s="1573">
        <v>48.400000000000006</v>
      </c>
      <c r="F296" s="1581">
        <v>48.705000000000005</v>
      </c>
      <c r="G296" s="1582">
        <v>9.9</v>
      </c>
      <c r="H296" s="1670">
        <v>22904.1</v>
      </c>
      <c r="I296" s="1670">
        <v>27261.784800000001</v>
      </c>
      <c r="J296" s="1596">
        <f t="shared" si="5"/>
        <v>22904.1</v>
      </c>
      <c r="K296" s="1608">
        <f t="shared" si="4"/>
        <v>27261.784800000001</v>
      </c>
      <c r="L296" s="543"/>
    </row>
    <row r="297" spans="1:12">
      <c r="A297" s="1981"/>
      <c r="B297" s="1842"/>
      <c r="C297" s="1584">
        <v>2300</v>
      </c>
      <c r="D297" s="1583">
        <v>4676.3160000000007</v>
      </c>
      <c r="E297" s="1573">
        <v>50.599999999999994</v>
      </c>
      <c r="F297" s="1581">
        <v>50.904999999999994</v>
      </c>
      <c r="G297" s="1582">
        <v>10.35</v>
      </c>
      <c r="H297" s="1670">
        <v>23865.0828</v>
      </c>
      <c r="I297" s="1670">
        <v>28311.211800000001</v>
      </c>
      <c r="J297" s="1596">
        <f t="shared" si="5"/>
        <v>23865.0828</v>
      </c>
      <c r="K297" s="1608">
        <f t="shared" si="4"/>
        <v>28311.211800000001</v>
      </c>
      <c r="L297" s="543"/>
    </row>
    <row r="298" spans="1:12">
      <c r="A298" s="1981"/>
      <c r="B298" s="1842"/>
      <c r="C298" s="1584">
        <v>2400</v>
      </c>
      <c r="D298" s="1583">
        <v>4881.5700000000006</v>
      </c>
      <c r="E298" s="1573">
        <v>52.8</v>
      </c>
      <c r="F298" s="1581">
        <v>53.104999999999997</v>
      </c>
      <c r="G298" s="1582">
        <v>10.799999999999999</v>
      </c>
      <c r="H298" s="1670">
        <v>24829.084800000001</v>
      </c>
      <c r="I298" s="1670">
        <v>29324.408399999997</v>
      </c>
      <c r="J298" s="1596">
        <f t="shared" si="5"/>
        <v>24829.084800000001</v>
      </c>
      <c r="K298" s="1608">
        <f t="shared" si="4"/>
        <v>29324.408399999997</v>
      </c>
      <c r="L298" s="543"/>
    </row>
    <row r="299" spans="1:12">
      <c r="A299" s="1981"/>
      <c r="B299" s="1842"/>
      <c r="C299" s="1584">
        <v>2500</v>
      </c>
      <c r="D299" s="1583">
        <v>5085.7380000000003</v>
      </c>
      <c r="E299" s="1573">
        <v>55</v>
      </c>
      <c r="F299" s="1581">
        <v>55.305</v>
      </c>
      <c r="G299" s="1582">
        <v>11.25</v>
      </c>
      <c r="H299" s="1670">
        <v>25722.553799999998</v>
      </c>
      <c r="I299" s="1670">
        <v>30270.203399999999</v>
      </c>
      <c r="J299" s="1596">
        <f t="shared" si="5"/>
        <v>25722.553799999998</v>
      </c>
      <c r="K299" s="1608">
        <f t="shared" si="4"/>
        <v>30270.203399999999</v>
      </c>
      <c r="L299" s="543"/>
    </row>
    <row r="300" spans="1:12">
      <c r="A300" s="1981"/>
      <c r="B300" s="1842"/>
      <c r="C300" s="1584">
        <v>2600</v>
      </c>
      <c r="D300" s="1583">
        <v>5285.5620000000008</v>
      </c>
      <c r="E300" s="1573">
        <v>57.2</v>
      </c>
      <c r="F300" s="1581">
        <v>57.505000000000003</v>
      </c>
      <c r="G300" s="1582">
        <v>11.700000000000001</v>
      </c>
      <c r="H300" s="1670">
        <v>27329.227200000001</v>
      </c>
      <c r="I300" s="1670">
        <v>32048.063399999999</v>
      </c>
      <c r="J300" s="1596">
        <f t="shared" si="5"/>
        <v>27329.227200000001</v>
      </c>
      <c r="K300" s="1608">
        <f t="shared" si="4"/>
        <v>32048.063399999999</v>
      </c>
      <c r="L300" s="543"/>
    </row>
    <row r="301" spans="1:12">
      <c r="A301" s="1981"/>
      <c r="B301" s="1842"/>
      <c r="C301" s="1584">
        <v>2800</v>
      </c>
      <c r="D301" s="1583">
        <v>5693.8980000000001</v>
      </c>
      <c r="E301" s="1573">
        <v>61.599999999999994</v>
      </c>
      <c r="F301" s="1581">
        <v>61.904999999999994</v>
      </c>
      <c r="G301" s="1582">
        <v>12.6</v>
      </c>
      <c r="H301" s="1670">
        <v>29380.080000000002</v>
      </c>
      <c r="I301" s="1670">
        <v>34245.520799999998</v>
      </c>
      <c r="J301" s="1596">
        <f t="shared" si="5"/>
        <v>29380.080000000002</v>
      </c>
      <c r="K301" s="1608">
        <f t="shared" si="4"/>
        <v>34245.520799999998</v>
      </c>
      <c r="L301" s="543"/>
    </row>
    <row r="302" spans="1:12" ht="15.75" thickBot="1">
      <c r="A302" s="1981"/>
      <c r="B302" s="1843"/>
      <c r="C302" s="1585">
        <v>3000</v>
      </c>
      <c r="D302" s="1586">
        <v>6098.9760000000006</v>
      </c>
      <c r="E302" s="1577">
        <v>66</v>
      </c>
      <c r="F302" s="1592">
        <v>66.305000000000007</v>
      </c>
      <c r="G302" s="1593">
        <v>13.5</v>
      </c>
      <c r="H302" s="1671">
        <v>31216.396200000003</v>
      </c>
      <c r="I302" s="1671">
        <v>36107.918399999995</v>
      </c>
      <c r="J302" s="1597">
        <f t="shared" si="5"/>
        <v>31216.396200000003</v>
      </c>
      <c r="K302" s="1609">
        <f t="shared" si="4"/>
        <v>36107.918399999995</v>
      </c>
      <c r="L302" s="543"/>
    </row>
    <row r="303" spans="1:12">
      <c r="A303" s="1981"/>
      <c r="B303" s="1840">
        <v>500</v>
      </c>
      <c r="C303" s="1569">
        <v>400</v>
      </c>
      <c r="D303" s="1587">
        <v>958</v>
      </c>
      <c r="E303" s="1421">
        <v>11.94</v>
      </c>
      <c r="F303" s="1422">
        <v>12.27</v>
      </c>
      <c r="G303" s="1570">
        <v>2.25</v>
      </c>
      <c r="H303" s="1669">
        <v>6738.8442000000005</v>
      </c>
      <c r="I303" s="1669">
        <v>9146.3706000000002</v>
      </c>
      <c r="J303" s="1595">
        <f t="shared" si="5"/>
        <v>6738.8442000000005</v>
      </c>
      <c r="K303" s="1607">
        <f t="shared" si="4"/>
        <v>9146.3706000000002</v>
      </c>
      <c r="L303" s="543"/>
    </row>
    <row r="304" spans="1:12">
      <c r="A304" s="1981"/>
      <c r="B304" s="1979"/>
      <c r="C304" s="1571">
        <v>500</v>
      </c>
      <c r="D304" s="1588">
        <v>1163</v>
      </c>
      <c r="E304" s="1573">
        <v>14.61</v>
      </c>
      <c r="F304" s="1572">
        <v>14.95</v>
      </c>
      <c r="G304" s="1574">
        <v>2.82</v>
      </c>
      <c r="H304" s="1670">
        <v>7530.0378000000001</v>
      </c>
      <c r="I304" s="1670">
        <v>9941.3790000000008</v>
      </c>
      <c r="J304" s="1596">
        <f t="shared" si="5"/>
        <v>7530.0378000000001</v>
      </c>
      <c r="K304" s="1420">
        <f t="shared" si="4"/>
        <v>9941.3790000000008</v>
      </c>
      <c r="L304" s="543"/>
    </row>
    <row r="305" spans="1:12">
      <c r="A305" s="1981"/>
      <c r="B305" s="1979"/>
      <c r="C305" s="1571">
        <v>600</v>
      </c>
      <c r="D305" s="1588">
        <v>1368</v>
      </c>
      <c r="E305" s="1573">
        <v>17.29</v>
      </c>
      <c r="F305" s="1572">
        <v>17.62</v>
      </c>
      <c r="G305" s="1574">
        <v>3.38</v>
      </c>
      <c r="H305" s="1670">
        <v>8418.6617999999999</v>
      </c>
      <c r="I305" s="1670">
        <v>10853.687400000001</v>
      </c>
      <c r="J305" s="1596">
        <f t="shared" si="5"/>
        <v>8418.6617999999999</v>
      </c>
      <c r="K305" s="1420">
        <f t="shared" si="4"/>
        <v>10853.687400000001</v>
      </c>
      <c r="L305" s="543"/>
    </row>
    <row r="306" spans="1:12">
      <c r="A306" s="1981"/>
      <c r="B306" s="1979"/>
      <c r="C306" s="1571">
        <v>700</v>
      </c>
      <c r="D306" s="1588">
        <v>1573</v>
      </c>
      <c r="E306" s="1573">
        <v>19.96</v>
      </c>
      <c r="F306" s="1572">
        <v>20.3</v>
      </c>
      <c r="G306" s="1574">
        <v>3.94</v>
      </c>
      <c r="H306" s="1670">
        <v>9229.3577999999998</v>
      </c>
      <c r="I306" s="1670">
        <v>11666.3724</v>
      </c>
      <c r="J306" s="1596">
        <f t="shared" si="5"/>
        <v>9229.3577999999998</v>
      </c>
      <c r="K306" s="1420">
        <f t="shared" si="4"/>
        <v>11666.3724</v>
      </c>
      <c r="L306" s="543"/>
    </row>
    <row r="307" spans="1:12">
      <c r="A307" s="1981"/>
      <c r="B307" s="1979"/>
      <c r="C307" s="1571">
        <v>800</v>
      </c>
      <c r="D307" s="1588">
        <v>1778</v>
      </c>
      <c r="E307" s="1573">
        <v>22.64</v>
      </c>
      <c r="F307" s="1572">
        <v>22.97</v>
      </c>
      <c r="G307" s="1574">
        <v>4.5</v>
      </c>
      <c r="H307" s="1670">
        <v>10117.9818</v>
      </c>
      <c r="I307" s="1670">
        <v>12482.800800000001</v>
      </c>
      <c r="J307" s="1596">
        <f t="shared" si="5"/>
        <v>10117.9818</v>
      </c>
      <c r="K307" s="1420">
        <f t="shared" si="4"/>
        <v>12482.800800000001</v>
      </c>
      <c r="L307" s="543"/>
    </row>
    <row r="308" spans="1:12">
      <c r="A308" s="1981"/>
      <c r="B308" s="1979"/>
      <c r="C308" s="1571">
        <v>900</v>
      </c>
      <c r="D308" s="1588">
        <v>2038</v>
      </c>
      <c r="E308" s="1573">
        <v>25.31</v>
      </c>
      <c r="F308" s="1572">
        <v>25.65</v>
      </c>
      <c r="G308" s="1574">
        <v>5.07</v>
      </c>
      <c r="H308" s="1670">
        <v>10905.483</v>
      </c>
      <c r="I308" s="1670">
        <v>13285.2654</v>
      </c>
      <c r="J308" s="1596">
        <f t="shared" si="5"/>
        <v>10905.483</v>
      </c>
      <c r="K308" s="1420">
        <f t="shared" si="4"/>
        <v>13285.2654</v>
      </c>
      <c r="L308" s="543"/>
    </row>
    <row r="309" spans="1:12">
      <c r="A309" s="1981"/>
      <c r="B309" s="1979"/>
      <c r="C309" s="1571">
        <v>1000</v>
      </c>
      <c r="D309" s="1588">
        <v>2265</v>
      </c>
      <c r="E309" s="1573">
        <v>28.07</v>
      </c>
      <c r="F309" s="1572">
        <v>28.41</v>
      </c>
      <c r="G309" s="1574">
        <v>5.63</v>
      </c>
      <c r="H309" s="1670">
        <v>11778.327599999999</v>
      </c>
      <c r="I309" s="1670">
        <v>14245.034399999999</v>
      </c>
      <c r="J309" s="1596">
        <f t="shared" si="5"/>
        <v>11778.327599999999</v>
      </c>
      <c r="K309" s="1420">
        <f t="shared" si="4"/>
        <v>14245.034399999999</v>
      </c>
      <c r="L309" s="543"/>
    </row>
    <row r="310" spans="1:12">
      <c r="A310" s="1981"/>
      <c r="B310" s="1979"/>
      <c r="C310" s="1571">
        <v>1100</v>
      </c>
      <c r="D310" s="1588">
        <v>2491</v>
      </c>
      <c r="E310" s="1573">
        <v>30.75</v>
      </c>
      <c r="F310" s="1572">
        <v>31.09</v>
      </c>
      <c r="G310" s="1574">
        <v>6.19</v>
      </c>
      <c r="H310" s="1670">
        <v>13108.774799999999</v>
      </c>
      <c r="I310" s="1670">
        <v>16338.247799999999</v>
      </c>
      <c r="J310" s="1596">
        <f t="shared" si="5"/>
        <v>13108.774799999999</v>
      </c>
      <c r="K310" s="1420">
        <f t="shared" si="4"/>
        <v>16338.247799999999</v>
      </c>
      <c r="L310" s="543"/>
    </row>
    <row r="311" spans="1:12">
      <c r="A311" s="1981"/>
      <c r="B311" s="1979"/>
      <c r="C311" s="1571">
        <v>1200</v>
      </c>
      <c r="D311" s="1588">
        <v>2718</v>
      </c>
      <c r="E311" s="1573">
        <v>33.43</v>
      </c>
      <c r="F311" s="1572">
        <v>33.76</v>
      </c>
      <c r="G311" s="1574">
        <v>6.76</v>
      </c>
      <c r="H311" s="1670">
        <v>13939.075199999999</v>
      </c>
      <c r="I311" s="1670">
        <v>17245.354199999998</v>
      </c>
      <c r="J311" s="1596">
        <f t="shared" si="5"/>
        <v>13939.075199999999</v>
      </c>
      <c r="K311" s="1420">
        <f t="shared" si="4"/>
        <v>17245.354199999998</v>
      </c>
      <c r="L311" s="543"/>
    </row>
    <row r="312" spans="1:12">
      <c r="A312" s="1981"/>
      <c r="B312" s="1979"/>
      <c r="C312" s="1571">
        <v>1300</v>
      </c>
      <c r="D312" s="1588">
        <v>2944</v>
      </c>
      <c r="E312" s="1573">
        <v>36.1</v>
      </c>
      <c r="F312" s="1572">
        <v>36.44</v>
      </c>
      <c r="G312" s="1574">
        <v>7.32</v>
      </c>
      <c r="H312" s="1670">
        <v>14824.210800000001</v>
      </c>
      <c r="I312" s="1670">
        <v>18107.0298</v>
      </c>
      <c r="J312" s="1596">
        <f t="shared" si="5"/>
        <v>14824.210800000001</v>
      </c>
      <c r="K312" s="1420">
        <f t="shared" si="4"/>
        <v>18107.0298</v>
      </c>
      <c r="L312" s="543"/>
    </row>
    <row r="313" spans="1:12">
      <c r="A313" s="1981"/>
      <c r="B313" s="1979"/>
      <c r="C313" s="1571">
        <v>1400</v>
      </c>
      <c r="D313" s="1588">
        <v>3171</v>
      </c>
      <c r="E313" s="1573">
        <v>38.78</v>
      </c>
      <c r="F313" s="1572">
        <v>39.11</v>
      </c>
      <c r="G313" s="1574">
        <v>7.88</v>
      </c>
      <c r="H313" s="1670">
        <v>15823.8516</v>
      </c>
      <c r="I313" s="1670">
        <v>18198.309600000001</v>
      </c>
      <c r="J313" s="1596">
        <f t="shared" si="5"/>
        <v>15823.8516</v>
      </c>
      <c r="K313" s="1420">
        <f t="shared" si="4"/>
        <v>18198.309600000001</v>
      </c>
      <c r="L313" s="543"/>
    </row>
    <row r="314" spans="1:12">
      <c r="A314" s="1981"/>
      <c r="B314" s="1979"/>
      <c r="C314" s="1571">
        <v>1500</v>
      </c>
      <c r="D314" s="1588">
        <v>3397</v>
      </c>
      <c r="E314" s="1573">
        <v>41.54</v>
      </c>
      <c r="F314" s="1572">
        <v>41.87</v>
      </c>
      <c r="G314" s="1574">
        <v>8.44</v>
      </c>
      <c r="H314" s="1670">
        <v>16662.811799999999</v>
      </c>
      <c r="I314" s="1670">
        <v>19117.655999999999</v>
      </c>
      <c r="J314" s="1596">
        <f t="shared" si="5"/>
        <v>16662.811799999999</v>
      </c>
      <c r="K314" s="1420">
        <f t="shared" si="4"/>
        <v>19117.655999999999</v>
      </c>
      <c r="L314" s="543"/>
    </row>
    <row r="315" spans="1:12">
      <c r="A315" s="1981"/>
      <c r="B315" s="1979"/>
      <c r="C315" s="1571">
        <v>1600</v>
      </c>
      <c r="D315" s="1588">
        <v>3624</v>
      </c>
      <c r="E315" s="1573">
        <v>44.21</v>
      </c>
      <c r="F315" s="1572">
        <v>44.54</v>
      </c>
      <c r="G315" s="1574">
        <v>9.01</v>
      </c>
      <c r="H315" s="1670">
        <v>17883.7212</v>
      </c>
      <c r="I315" s="1670">
        <v>20388.5658</v>
      </c>
      <c r="J315" s="1596">
        <f t="shared" si="5"/>
        <v>17883.7212</v>
      </c>
      <c r="K315" s="1420">
        <f t="shared" si="4"/>
        <v>20388.5658</v>
      </c>
      <c r="L315" s="543"/>
    </row>
    <row r="316" spans="1:12">
      <c r="A316" s="1981"/>
      <c r="B316" s="1979"/>
      <c r="C316" s="1571">
        <v>1700</v>
      </c>
      <c r="D316" s="1588">
        <v>3850</v>
      </c>
      <c r="E316" s="1573">
        <v>46.96</v>
      </c>
      <c r="F316" s="1572">
        <v>47.3</v>
      </c>
      <c r="G316" s="1574">
        <v>9.58</v>
      </c>
      <c r="H316" s="1670">
        <v>19798.5978</v>
      </c>
      <c r="I316" s="1670">
        <v>22536.022799999999</v>
      </c>
      <c r="J316" s="1596">
        <f t="shared" si="5"/>
        <v>19798.5978</v>
      </c>
      <c r="K316" s="1420">
        <f t="shared" si="4"/>
        <v>22536.022799999999</v>
      </c>
      <c r="L316" s="543"/>
    </row>
    <row r="317" spans="1:12">
      <c r="A317" s="1981"/>
      <c r="B317" s="1979"/>
      <c r="C317" s="1571">
        <v>1800</v>
      </c>
      <c r="D317" s="1588">
        <v>4076</v>
      </c>
      <c r="E317" s="1573">
        <v>49.64</v>
      </c>
      <c r="F317" s="1572">
        <v>49.97</v>
      </c>
      <c r="G317" s="1574">
        <v>10.14</v>
      </c>
      <c r="H317" s="1670">
        <v>20738.4054</v>
      </c>
      <c r="I317" s="1670">
        <v>23902.822799999998</v>
      </c>
      <c r="J317" s="1596">
        <f t="shared" si="5"/>
        <v>20738.4054</v>
      </c>
      <c r="K317" s="1420">
        <f t="shared" si="4"/>
        <v>23902.822799999998</v>
      </c>
      <c r="L317" s="543"/>
    </row>
    <row r="318" spans="1:12">
      <c r="A318" s="1981"/>
      <c r="B318" s="1979"/>
      <c r="C318" s="1571">
        <v>1900</v>
      </c>
      <c r="D318" s="1588">
        <v>4303</v>
      </c>
      <c r="E318" s="1573">
        <v>52.31</v>
      </c>
      <c r="F318" s="1572">
        <v>52.65</v>
      </c>
      <c r="G318" s="1574">
        <v>10.7</v>
      </c>
      <c r="H318" s="1670">
        <v>21659.088</v>
      </c>
      <c r="I318" s="1670">
        <v>24805.6044</v>
      </c>
      <c r="J318" s="1596">
        <f t="shared" si="5"/>
        <v>21659.088</v>
      </c>
      <c r="K318" s="1420">
        <f t="shared" si="4"/>
        <v>24805.6044</v>
      </c>
      <c r="L318" s="543"/>
    </row>
    <row r="319" spans="1:12">
      <c r="A319" s="1981"/>
      <c r="B319" s="1979"/>
      <c r="C319" s="1571">
        <v>2000</v>
      </c>
      <c r="D319" s="1588">
        <v>4529</v>
      </c>
      <c r="E319" s="1573">
        <v>55.07</v>
      </c>
      <c r="F319" s="1572">
        <v>55.41</v>
      </c>
      <c r="G319" s="1574">
        <v>11.27</v>
      </c>
      <c r="H319" s="1670">
        <v>23405.746200000001</v>
      </c>
      <c r="I319" s="1670">
        <v>26713.259400000003</v>
      </c>
      <c r="J319" s="1596">
        <f t="shared" si="5"/>
        <v>23405.746200000001</v>
      </c>
      <c r="K319" s="1420">
        <f t="shared" si="4"/>
        <v>26713.259400000003</v>
      </c>
      <c r="L319" s="543"/>
    </row>
    <row r="320" spans="1:12">
      <c r="A320" s="1981"/>
      <c r="B320" s="1979"/>
      <c r="C320" s="1571">
        <v>2100</v>
      </c>
      <c r="D320" s="1588">
        <v>4756</v>
      </c>
      <c r="E320" s="1573">
        <v>57.75</v>
      </c>
      <c r="F320" s="1572">
        <v>58.08</v>
      </c>
      <c r="G320" s="1574">
        <v>11.83</v>
      </c>
      <c r="H320" s="1670">
        <v>24374.7768</v>
      </c>
      <c r="I320" s="1670">
        <v>27684.789000000001</v>
      </c>
      <c r="J320" s="1596">
        <f t="shared" si="5"/>
        <v>24374.7768</v>
      </c>
      <c r="K320" s="1420">
        <f t="shared" si="4"/>
        <v>27684.789000000001</v>
      </c>
      <c r="L320" s="543"/>
    </row>
    <row r="321" spans="1:12">
      <c r="A321" s="1981"/>
      <c r="B321" s="1979"/>
      <c r="C321" s="1571">
        <v>2200</v>
      </c>
      <c r="D321" s="1588">
        <v>4982</v>
      </c>
      <c r="E321" s="1573">
        <v>60.42</v>
      </c>
      <c r="F321" s="1572">
        <v>60.76</v>
      </c>
      <c r="G321" s="1574">
        <v>12.39</v>
      </c>
      <c r="H321" s="1670">
        <v>25340.788199999999</v>
      </c>
      <c r="I321" s="1670">
        <v>28609.796399999999</v>
      </c>
      <c r="J321" s="1596">
        <f t="shared" si="5"/>
        <v>25340.788199999999</v>
      </c>
      <c r="K321" s="1420">
        <f t="shared" si="4"/>
        <v>28609.796399999999</v>
      </c>
      <c r="L321" s="543"/>
    </row>
    <row r="322" spans="1:12">
      <c r="A322" s="1981"/>
      <c r="B322" s="1979"/>
      <c r="C322" s="1571">
        <v>2300</v>
      </c>
      <c r="D322" s="1588">
        <v>5209</v>
      </c>
      <c r="E322" s="1573">
        <v>63.09</v>
      </c>
      <c r="F322" s="1572">
        <v>63.43</v>
      </c>
      <c r="G322" s="1574">
        <v>12.95</v>
      </c>
      <c r="H322" s="1670">
        <v>26485.0854</v>
      </c>
      <c r="I322" s="1670">
        <v>29726.900399999999</v>
      </c>
      <c r="J322" s="1596">
        <f t="shared" si="5"/>
        <v>26485.0854</v>
      </c>
      <c r="K322" s="1420">
        <f t="shared" si="4"/>
        <v>29726.900399999999</v>
      </c>
      <c r="L322" s="543"/>
    </row>
    <row r="323" spans="1:12">
      <c r="A323" s="1981"/>
      <c r="B323" s="1979"/>
      <c r="C323" s="1571">
        <v>2400</v>
      </c>
      <c r="D323" s="1588">
        <v>5436</v>
      </c>
      <c r="E323" s="1573">
        <v>65.77</v>
      </c>
      <c r="F323" s="1572">
        <v>66.11</v>
      </c>
      <c r="G323" s="1574">
        <v>13.52</v>
      </c>
      <c r="H323" s="1670">
        <v>27521.609400000001</v>
      </c>
      <c r="I323" s="1670">
        <v>30820.758600000001</v>
      </c>
      <c r="J323" s="1596">
        <f t="shared" si="5"/>
        <v>27521.609400000001</v>
      </c>
      <c r="K323" s="1420">
        <f t="shared" si="4"/>
        <v>30820.758600000001</v>
      </c>
      <c r="L323" s="543"/>
    </row>
    <row r="324" spans="1:12">
      <c r="A324" s="1981"/>
      <c r="B324" s="1979"/>
      <c r="C324" s="1571">
        <v>2500</v>
      </c>
      <c r="D324" s="1588">
        <v>5663</v>
      </c>
      <c r="E324" s="1573">
        <v>68.45</v>
      </c>
      <c r="F324" s="1572">
        <v>68.78</v>
      </c>
      <c r="G324" s="1574">
        <v>14.08</v>
      </c>
      <c r="H324" s="1670">
        <v>28463.446800000002</v>
      </c>
      <c r="I324" s="1670">
        <v>31833.720600000001</v>
      </c>
      <c r="J324" s="1596">
        <f t="shared" si="5"/>
        <v>28463.446800000002</v>
      </c>
      <c r="K324" s="1420">
        <f t="shared" si="4"/>
        <v>31833.720600000001</v>
      </c>
      <c r="L324" s="543"/>
    </row>
    <row r="325" spans="1:12">
      <c r="A325" s="1981"/>
      <c r="B325" s="1979"/>
      <c r="C325" s="1571">
        <v>2600</v>
      </c>
      <c r="D325" s="1588">
        <v>5889</v>
      </c>
      <c r="E325" s="1573">
        <v>71.12</v>
      </c>
      <c r="F325" s="1572">
        <v>71.459999999999994</v>
      </c>
      <c r="G325" s="1574">
        <v>14.64</v>
      </c>
      <c r="H325" s="1670">
        <v>30300.772799999999</v>
      </c>
      <c r="I325" s="1670">
        <v>33688.804799999998</v>
      </c>
      <c r="J325" s="1596">
        <f t="shared" si="5"/>
        <v>30300.772799999999</v>
      </c>
      <c r="K325" s="1420">
        <f t="shared" si="4"/>
        <v>33688.804799999998</v>
      </c>
      <c r="L325" s="543"/>
    </row>
    <row r="326" spans="1:12">
      <c r="A326" s="1981"/>
      <c r="B326" s="1979"/>
      <c r="C326" s="1571">
        <v>2800</v>
      </c>
      <c r="D326" s="1588">
        <v>6342</v>
      </c>
      <c r="E326" s="1573">
        <v>76.47</v>
      </c>
      <c r="F326" s="1572">
        <v>76.81</v>
      </c>
      <c r="G326" s="1574">
        <v>15.77</v>
      </c>
      <c r="H326" s="1670">
        <v>32566.1826</v>
      </c>
      <c r="I326" s="1670">
        <v>36019.035599999996</v>
      </c>
      <c r="J326" s="1596">
        <f t="shared" si="5"/>
        <v>32566.1826</v>
      </c>
      <c r="K326" s="1420">
        <f t="shared" si="4"/>
        <v>36019.035599999996</v>
      </c>
      <c r="L326" s="543"/>
    </row>
    <row r="327" spans="1:12" ht="15.75" thickBot="1">
      <c r="A327" s="1981"/>
      <c r="B327" s="1841"/>
      <c r="C327" s="1575">
        <v>3000</v>
      </c>
      <c r="D327" s="1589">
        <v>6795</v>
      </c>
      <c r="E327" s="1577">
        <v>81.819999999999993</v>
      </c>
      <c r="F327" s="1576">
        <v>82.16</v>
      </c>
      <c r="G327" s="1578">
        <v>16.899999999999999</v>
      </c>
      <c r="H327" s="1671">
        <v>34583.813999999998</v>
      </c>
      <c r="I327" s="1671">
        <v>37924.671000000002</v>
      </c>
      <c r="J327" s="1597">
        <f t="shared" si="5"/>
        <v>34583.813999999998</v>
      </c>
      <c r="K327" s="241">
        <f t="shared" si="4"/>
        <v>37924.671000000002</v>
      </c>
      <c r="L327" s="543"/>
    </row>
    <row r="328" spans="1:12">
      <c r="A328" s="1981"/>
      <c r="B328" s="1974">
        <v>600</v>
      </c>
      <c r="C328" s="1579">
        <v>400</v>
      </c>
      <c r="D328" s="1580">
        <v>1190.5657259999998</v>
      </c>
      <c r="E328" s="1695">
        <v>13.36</v>
      </c>
      <c r="F328" s="1696">
        <v>13.709999999999999</v>
      </c>
      <c r="G328" s="1591">
        <v>2.64</v>
      </c>
      <c r="H328" s="1669">
        <v>7782.7428</v>
      </c>
      <c r="I328" s="1669">
        <v>10803.768599999999</v>
      </c>
      <c r="J328" s="1595">
        <f t="shared" si="5"/>
        <v>7782.7428</v>
      </c>
      <c r="K328" s="1607">
        <f t="shared" si="4"/>
        <v>10803.768599999999</v>
      </c>
      <c r="L328" s="543"/>
    </row>
    <row r="329" spans="1:12">
      <c r="A329" s="1981"/>
      <c r="B329" s="1842"/>
      <c r="C329" s="1584">
        <v>500</v>
      </c>
      <c r="D329" s="1583">
        <v>1411.6926659999999</v>
      </c>
      <c r="E329" s="1645">
        <v>16.7</v>
      </c>
      <c r="F329" s="1697">
        <v>17.05</v>
      </c>
      <c r="G329" s="1582">
        <v>3.3</v>
      </c>
      <c r="H329" s="1670">
        <v>8707.3625999999986</v>
      </c>
      <c r="I329" s="1670">
        <v>11745.055200000001</v>
      </c>
      <c r="J329" s="1596">
        <f t="shared" si="5"/>
        <v>8707.3625999999986</v>
      </c>
      <c r="K329" s="1608">
        <f t="shared" si="4"/>
        <v>11745.055200000001</v>
      </c>
      <c r="L329" s="543"/>
    </row>
    <row r="330" spans="1:12">
      <c r="A330" s="1981"/>
      <c r="B330" s="1842"/>
      <c r="C330" s="1584">
        <v>600</v>
      </c>
      <c r="D330" s="1583">
        <v>1635.172965</v>
      </c>
      <c r="E330" s="1645">
        <v>20.04</v>
      </c>
      <c r="F330" s="1697">
        <v>20.39</v>
      </c>
      <c r="G330" s="1582">
        <v>3.9599999999999995</v>
      </c>
      <c r="H330" s="1670">
        <v>9710.9202000000005</v>
      </c>
      <c r="I330" s="1670">
        <v>12766.187400000001</v>
      </c>
      <c r="J330" s="1596">
        <f t="shared" si="5"/>
        <v>9710.9202000000005</v>
      </c>
      <c r="K330" s="1608">
        <f t="shared" si="4"/>
        <v>12766.187400000001</v>
      </c>
      <c r="L330" s="543"/>
    </row>
    <row r="331" spans="1:12">
      <c r="A331" s="1981"/>
      <c r="B331" s="1842"/>
      <c r="C331" s="1584">
        <v>700</v>
      </c>
      <c r="D331" s="1583">
        <v>1858.2655500000001</v>
      </c>
      <c r="E331" s="1645">
        <v>23.38</v>
      </c>
      <c r="F331" s="1697">
        <v>23.73</v>
      </c>
      <c r="G331" s="1582">
        <v>4.6199999999999992</v>
      </c>
      <c r="H331" s="1670">
        <v>10675.983</v>
      </c>
      <c r="I331" s="1670">
        <v>13742.9802</v>
      </c>
      <c r="J331" s="1596">
        <f t="shared" si="5"/>
        <v>10675.983</v>
      </c>
      <c r="K331" s="1608">
        <f t="shared" si="4"/>
        <v>13742.9802</v>
      </c>
      <c r="L331" s="543"/>
    </row>
    <row r="332" spans="1:12">
      <c r="A332" s="1981"/>
      <c r="B332" s="1842"/>
      <c r="C332" s="1584">
        <v>800</v>
      </c>
      <c r="D332" s="1583">
        <v>2079.7802040000001</v>
      </c>
      <c r="E332" s="1645">
        <v>26.72</v>
      </c>
      <c r="F332" s="1697">
        <v>27.07</v>
      </c>
      <c r="G332" s="1582">
        <v>5.28</v>
      </c>
      <c r="H332" s="1670">
        <v>11715.057000000001</v>
      </c>
      <c r="I332" s="1670">
        <v>14938.563</v>
      </c>
      <c r="J332" s="1596">
        <f t="shared" si="5"/>
        <v>11715.057000000001</v>
      </c>
      <c r="K332" s="1608">
        <f t="shared" si="4"/>
        <v>14938.563</v>
      </c>
      <c r="L332" s="543"/>
    </row>
    <row r="333" spans="1:12">
      <c r="A333" s="1981"/>
      <c r="B333" s="1842"/>
      <c r="C333" s="1584">
        <v>900</v>
      </c>
      <c r="D333" s="1583">
        <v>2286.2996400000002</v>
      </c>
      <c r="E333" s="1645">
        <v>30.06</v>
      </c>
      <c r="F333" s="1697">
        <v>30.41</v>
      </c>
      <c r="G333" s="1582">
        <v>5.9399999999999995</v>
      </c>
      <c r="H333" s="1670">
        <v>12560.728800000001</v>
      </c>
      <c r="I333" s="1670">
        <v>15847.352400000002</v>
      </c>
      <c r="J333" s="1596">
        <f t="shared" si="5"/>
        <v>12560.728800000001</v>
      </c>
      <c r="K333" s="1608">
        <f t="shared" si="4"/>
        <v>15847.352400000002</v>
      </c>
      <c r="L333" s="543"/>
    </row>
    <row r="334" spans="1:12">
      <c r="A334" s="1981"/>
      <c r="B334" s="1842"/>
      <c r="C334" s="1584">
        <v>1000</v>
      </c>
      <c r="D334" s="1583">
        <v>2522.6752199999996</v>
      </c>
      <c r="E334" s="1645">
        <v>33.4</v>
      </c>
      <c r="F334" s="1697">
        <v>33.4</v>
      </c>
      <c r="G334" s="1582">
        <v>6.6</v>
      </c>
      <c r="H334" s="1670">
        <v>13604.7498</v>
      </c>
      <c r="I334" s="1670">
        <v>16874.400599999997</v>
      </c>
      <c r="J334" s="1596">
        <f t="shared" si="5"/>
        <v>13604.7498</v>
      </c>
      <c r="K334" s="1608">
        <f t="shared" si="4"/>
        <v>16874.400599999997</v>
      </c>
      <c r="L334" s="543"/>
    </row>
    <row r="335" spans="1:12">
      <c r="A335" s="1981"/>
      <c r="B335" s="1842"/>
      <c r="C335" s="1584">
        <v>1100</v>
      </c>
      <c r="D335" s="1583">
        <v>2747.1648749999999</v>
      </c>
      <c r="E335" s="1645">
        <v>36.74</v>
      </c>
      <c r="F335" s="1697">
        <v>37.090000000000003</v>
      </c>
      <c r="G335" s="1582">
        <v>7.26</v>
      </c>
      <c r="H335" s="1670">
        <v>14529.359399999999</v>
      </c>
      <c r="I335" s="1670">
        <v>17863.9944</v>
      </c>
      <c r="J335" s="1596">
        <f t="shared" si="5"/>
        <v>14529.359399999999</v>
      </c>
      <c r="K335" s="1608">
        <f t="shared" si="4"/>
        <v>17863.9944</v>
      </c>
      <c r="L335" s="543"/>
    </row>
    <row r="336" spans="1:12">
      <c r="A336" s="1981"/>
      <c r="B336" s="1842"/>
      <c r="C336" s="1584">
        <v>1200</v>
      </c>
      <c r="D336" s="1583">
        <v>2965.570236</v>
      </c>
      <c r="E336" s="1645">
        <v>40.08</v>
      </c>
      <c r="F336" s="1697">
        <v>40.43</v>
      </c>
      <c r="G336" s="1582">
        <v>7.919999999999999</v>
      </c>
      <c r="H336" s="1670">
        <v>15532.9272</v>
      </c>
      <c r="I336" s="1670">
        <v>18853.588199999998</v>
      </c>
      <c r="J336" s="1596">
        <f t="shared" si="5"/>
        <v>15532.9272</v>
      </c>
      <c r="K336" s="1608">
        <f t="shared" si="4"/>
        <v>18853.588199999998</v>
      </c>
      <c r="L336" s="543"/>
    </row>
    <row r="337" spans="1:12">
      <c r="A337" s="1981"/>
      <c r="B337" s="1842"/>
      <c r="C337" s="1584">
        <v>1300</v>
      </c>
      <c r="D337" s="1583">
        <v>3219.6506999999997</v>
      </c>
      <c r="E337" s="1645">
        <v>43.42</v>
      </c>
      <c r="F337" s="1697">
        <v>43.77</v>
      </c>
      <c r="G337" s="1582">
        <v>8.58</v>
      </c>
      <c r="H337" s="1670">
        <v>16457.526600000001</v>
      </c>
      <c r="I337" s="1670">
        <v>19844.181600000004</v>
      </c>
      <c r="J337" s="1596">
        <f t="shared" si="5"/>
        <v>16457.526600000001</v>
      </c>
      <c r="K337" s="1608">
        <f t="shared" si="4"/>
        <v>19844.181600000004</v>
      </c>
      <c r="L337" s="543"/>
    </row>
    <row r="338" spans="1:12">
      <c r="A338" s="1981"/>
      <c r="B338" s="1842"/>
      <c r="C338" s="1584">
        <v>1400</v>
      </c>
      <c r="D338" s="1583">
        <v>3467.8223159999998</v>
      </c>
      <c r="E338" s="1645">
        <v>46.76</v>
      </c>
      <c r="F338" s="1697">
        <v>47.11</v>
      </c>
      <c r="G338" s="1582">
        <v>9.2399999999999984</v>
      </c>
      <c r="H338" s="1670">
        <v>17573.580000000002</v>
      </c>
      <c r="I338" s="1670">
        <v>20952.054599999999</v>
      </c>
      <c r="J338" s="1596">
        <f t="shared" si="5"/>
        <v>17573.580000000002</v>
      </c>
      <c r="K338" s="1608">
        <f t="shared" si="4"/>
        <v>20952.054599999999</v>
      </c>
      <c r="L338" s="543"/>
    </row>
    <row r="339" spans="1:12">
      <c r="A339" s="1981"/>
      <c r="B339" s="1842"/>
      <c r="C339" s="1584">
        <v>1500</v>
      </c>
      <c r="D339" s="1583">
        <v>3715.0538879999999</v>
      </c>
      <c r="E339" s="1645">
        <v>50.099999999999994</v>
      </c>
      <c r="F339" s="1697">
        <v>50.449999999999996</v>
      </c>
      <c r="G339" s="1582">
        <v>9.8999999999999986</v>
      </c>
      <c r="H339" s="1670">
        <v>18537.653399999999</v>
      </c>
      <c r="I339" s="1670">
        <v>21979.102800000001</v>
      </c>
      <c r="J339" s="1596">
        <f t="shared" si="5"/>
        <v>18537.653399999999</v>
      </c>
      <c r="K339" s="1608">
        <f t="shared" si="4"/>
        <v>21979.102800000001</v>
      </c>
      <c r="L339" s="543"/>
    </row>
    <row r="340" spans="1:12">
      <c r="A340" s="1981"/>
      <c r="B340" s="1842"/>
      <c r="C340" s="1584">
        <v>1600</v>
      </c>
      <c r="D340" s="1583">
        <v>3963.2255039999995</v>
      </c>
      <c r="E340" s="1645">
        <v>53.44</v>
      </c>
      <c r="F340" s="1697">
        <v>53.79</v>
      </c>
      <c r="G340" s="1582">
        <v>10.56</v>
      </c>
      <c r="H340" s="1670">
        <v>19882.645800000002</v>
      </c>
      <c r="I340" s="1670">
        <v>23375.778600000001</v>
      </c>
      <c r="J340" s="1596">
        <f t="shared" si="5"/>
        <v>19882.645800000002</v>
      </c>
      <c r="K340" s="1608">
        <f t="shared" si="4"/>
        <v>23375.778600000001</v>
      </c>
      <c r="L340" s="543"/>
    </row>
    <row r="341" spans="1:12">
      <c r="A341" s="1981"/>
      <c r="B341" s="1842"/>
      <c r="C341" s="1584">
        <v>1700</v>
      </c>
      <c r="D341" s="1583">
        <v>4209.5170319999997</v>
      </c>
      <c r="E341" s="1645">
        <v>56.779999999999994</v>
      </c>
      <c r="F341" s="1697">
        <v>57.129999999999995</v>
      </c>
      <c r="G341" s="1582">
        <v>11.219999999999999</v>
      </c>
      <c r="H341" s="1670">
        <v>21368.153399999999</v>
      </c>
      <c r="I341" s="1670">
        <v>25213.767599999999</v>
      </c>
      <c r="J341" s="1596">
        <f t="shared" si="5"/>
        <v>21368.153399999999</v>
      </c>
      <c r="K341" s="1608">
        <f t="shared" si="4"/>
        <v>25213.767599999999</v>
      </c>
      <c r="L341" s="543"/>
    </row>
    <row r="342" spans="1:12">
      <c r="A342" s="1981"/>
      <c r="B342" s="1842"/>
      <c r="C342" s="1584">
        <v>1800</v>
      </c>
      <c r="D342" s="1583">
        <v>4458.6286919999993</v>
      </c>
      <c r="E342" s="1645">
        <v>60.12</v>
      </c>
      <c r="F342" s="1697">
        <v>60.47</v>
      </c>
      <c r="G342" s="1582">
        <v>11.879999999999999</v>
      </c>
      <c r="H342" s="1670">
        <v>22363.0818</v>
      </c>
      <c r="I342" s="1670">
        <v>26703.487799999999</v>
      </c>
      <c r="J342" s="1596">
        <f t="shared" si="5"/>
        <v>22363.0818</v>
      </c>
      <c r="K342" s="1608">
        <f t="shared" si="4"/>
        <v>26703.487799999999</v>
      </c>
      <c r="L342" s="543"/>
    </row>
    <row r="343" spans="1:12">
      <c r="A343" s="1981"/>
      <c r="B343" s="1842"/>
      <c r="C343" s="1584">
        <v>1900</v>
      </c>
      <c r="D343" s="1583">
        <v>4705.8602639999999</v>
      </c>
      <c r="E343" s="1645">
        <v>63.459999999999994</v>
      </c>
      <c r="F343" s="1697">
        <v>63.809999999999995</v>
      </c>
      <c r="G343" s="1582">
        <v>12.54</v>
      </c>
      <c r="H343" s="1670">
        <v>23365.0278</v>
      </c>
      <c r="I343" s="1670">
        <v>27737.359800000002</v>
      </c>
      <c r="J343" s="1596">
        <f t="shared" si="5"/>
        <v>23365.0278</v>
      </c>
      <c r="K343" s="1608">
        <f t="shared" si="4"/>
        <v>27737.359800000002</v>
      </c>
      <c r="L343" s="543"/>
    </row>
    <row r="344" spans="1:12">
      <c r="A344" s="1981"/>
      <c r="B344" s="1842"/>
      <c r="C344" s="1584">
        <v>2000</v>
      </c>
      <c r="D344" s="1583">
        <v>4954.0318799999995</v>
      </c>
      <c r="E344" s="1645">
        <v>66.8</v>
      </c>
      <c r="F344" s="1697">
        <v>67.149999999999991</v>
      </c>
      <c r="G344" s="1582">
        <v>13.2</v>
      </c>
      <c r="H344" s="1670">
        <v>25310.79</v>
      </c>
      <c r="I344" s="1670">
        <v>29855.206200000001</v>
      </c>
      <c r="J344" s="1596">
        <f t="shared" si="5"/>
        <v>25310.79</v>
      </c>
      <c r="K344" s="1608">
        <f t="shared" si="4"/>
        <v>29855.206200000001</v>
      </c>
      <c r="L344" s="543"/>
    </row>
    <row r="345" spans="1:12">
      <c r="A345" s="1981"/>
      <c r="B345" s="1842"/>
      <c r="C345" s="1584">
        <v>2100</v>
      </c>
      <c r="D345" s="1583">
        <v>5195.271213</v>
      </c>
      <c r="E345" s="1645">
        <v>70.14</v>
      </c>
      <c r="F345" s="1697">
        <v>70.489999999999995</v>
      </c>
      <c r="G345" s="1582">
        <v>13.86</v>
      </c>
      <c r="H345" s="1670">
        <v>26338.837800000001</v>
      </c>
      <c r="I345" s="1670">
        <v>30915.139199999998</v>
      </c>
      <c r="J345" s="1596">
        <f t="shared" si="5"/>
        <v>26338.837800000001</v>
      </c>
      <c r="K345" s="1608">
        <f t="shared" si="4"/>
        <v>30915.139199999998</v>
      </c>
      <c r="L345" s="543"/>
    </row>
    <row r="346" spans="1:12">
      <c r="A346" s="1981"/>
      <c r="B346" s="1842"/>
      <c r="C346" s="1584">
        <v>2200</v>
      </c>
      <c r="D346" s="1583">
        <v>5449.4350680000007</v>
      </c>
      <c r="E346" s="1645">
        <v>73.48</v>
      </c>
      <c r="F346" s="1697">
        <v>73.83</v>
      </c>
      <c r="G346" s="1582">
        <v>14.52</v>
      </c>
      <c r="H346" s="1670">
        <v>27365.875800000002</v>
      </c>
      <c r="I346" s="1670">
        <v>31984.068599999999</v>
      </c>
      <c r="J346" s="1596">
        <f t="shared" si="5"/>
        <v>27365.875800000002</v>
      </c>
      <c r="K346" s="1608">
        <f t="shared" si="4"/>
        <v>31984.068599999999</v>
      </c>
      <c r="L346" s="543"/>
    </row>
    <row r="347" spans="1:12">
      <c r="A347" s="1981"/>
      <c r="B347" s="1842"/>
      <c r="C347" s="1584">
        <v>2300</v>
      </c>
      <c r="D347" s="1583">
        <v>5697.6066840000003</v>
      </c>
      <c r="E347" s="1645">
        <v>76.819999999999993</v>
      </c>
      <c r="F347" s="1697">
        <v>77.169999999999987</v>
      </c>
      <c r="G347" s="1582">
        <v>15.179999999999998</v>
      </c>
      <c r="H347" s="1670">
        <v>28514.253000000001</v>
      </c>
      <c r="I347" s="1670">
        <v>33215.310599999997</v>
      </c>
      <c r="J347" s="1596">
        <f t="shared" si="5"/>
        <v>28514.253000000001</v>
      </c>
      <c r="K347" s="1608">
        <f t="shared" si="4"/>
        <v>33215.310599999997</v>
      </c>
      <c r="L347" s="543"/>
    </row>
    <row r="348" spans="1:12">
      <c r="A348" s="1981"/>
      <c r="B348" s="1842"/>
      <c r="C348" s="1584">
        <v>2400</v>
      </c>
      <c r="D348" s="1583">
        <v>5944.838256</v>
      </c>
      <c r="E348" s="1645">
        <v>80.16</v>
      </c>
      <c r="F348" s="1697">
        <v>80.509999999999991</v>
      </c>
      <c r="G348" s="1582">
        <v>15.839999999999998</v>
      </c>
      <c r="H348" s="1670">
        <v>29666.669400000002</v>
      </c>
      <c r="I348" s="1670">
        <v>34404.457199999997</v>
      </c>
      <c r="J348" s="1596">
        <f t="shared" si="5"/>
        <v>29666.669400000002</v>
      </c>
      <c r="K348" s="1608">
        <f t="shared" si="4"/>
        <v>34404.457199999997</v>
      </c>
      <c r="L348" s="543"/>
    </row>
    <row r="349" spans="1:12">
      <c r="A349" s="1981"/>
      <c r="B349" s="1842"/>
      <c r="C349" s="1584">
        <v>2500</v>
      </c>
      <c r="D349" s="1583">
        <v>6193.0098720000005</v>
      </c>
      <c r="E349" s="1645">
        <v>83.5</v>
      </c>
      <c r="F349" s="1697">
        <v>83.85</v>
      </c>
      <c r="G349" s="1582">
        <v>16.5</v>
      </c>
      <c r="H349" s="1670">
        <v>30733.824000000001</v>
      </c>
      <c r="I349" s="1670">
        <v>35514.472200000004</v>
      </c>
      <c r="J349" s="1596">
        <f t="shared" si="5"/>
        <v>30733.824000000001</v>
      </c>
      <c r="K349" s="1608">
        <f t="shared" si="4"/>
        <v>35514.472200000004</v>
      </c>
      <c r="L349" s="543"/>
    </row>
    <row r="350" spans="1:12">
      <c r="A350" s="1981"/>
      <c r="B350" s="1842"/>
      <c r="C350" s="1584">
        <v>2600</v>
      </c>
      <c r="D350" s="1583">
        <v>6441.1814880000002</v>
      </c>
      <c r="E350" s="1645">
        <v>86.84</v>
      </c>
      <c r="F350" s="1697">
        <v>87.19</v>
      </c>
      <c r="G350" s="1582">
        <v>17.16</v>
      </c>
      <c r="H350" s="1670">
        <v>32654.504400000002</v>
      </c>
      <c r="I350" s="1670">
        <v>37601.259600000005</v>
      </c>
      <c r="J350" s="1596">
        <f t="shared" si="5"/>
        <v>32654.504400000002</v>
      </c>
      <c r="K350" s="1608">
        <f t="shared" si="4"/>
        <v>37601.259600000005</v>
      </c>
      <c r="L350" s="543"/>
    </row>
    <row r="351" spans="1:12">
      <c r="A351" s="1981"/>
      <c r="B351" s="1842"/>
      <c r="C351" s="1584">
        <v>2800</v>
      </c>
      <c r="D351" s="1583">
        <v>6936.5846759999995</v>
      </c>
      <c r="E351" s="1645">
        <v>93.52</v>
      </c>
      <c r="F351" s="1697">
        <v>93.86999999999999</v>
      </c>
      <c r="G351" s="1582">
        <v>18.479999999999997</v>
      </c>
      <c r="H351" s="1670">
        <v>35104.728000000003</v>
      </c>
      <c r="I351" s="1670">
        <v>40181.951399999998</v>
      </c>
      <c r="J351" s="1596">
        <f t="shared" si="5"/>
        <v>35104.728000000003</v>
      </c>
      <c r="K351" s="1608">
        <f t="shared" si="4"/>
        <v>40181.951399999998</v>
      </c>
      <c r="L351" s="543"/>
    </row>
    <row r="352" spans="1:12" ht="15.75" thickBot="1">
      <c r="A352" s="1982"/>
      <c r="B352" s="1843"/>
      <c r="C352" s="1585">
        <v>3000</v>
      </c>
      <c r="D352" s="1586">
        <v>7431.9878639999997</v>
      </c>
      <c r="E352" s="1698">
        <v>100.19999999999999</v>
      </c>
      <c r="F352" s="1699">
        <v>100.54999999999998</v>
      </c>
      <c r="G352" s="1593">
        <v>19.799999999999997</v>
      </c>
      <c r="H352" s="1671">
        <v>37299.217199999999</v>
      </c>
      <c r="I352" s="1671">
        <v>42366.913800000002</v>
      </c>
      <c r="J352" s="1597">
        <f t="shared" si="5"/>
        <v>37299.217199999999</v>
      </c>
      <c r="K352" s="1609">
        <f t="shared" si="4"/>
        <v>42366.913800000002</v>
      </c>
      <c r="L352" s="543"/>
    </row>
    <row r="353" spans="1:12">
      <c r="A353" s="1980" t="s">
        <v>5707</v>
      </c>
      <c r="B353" s="1974" t="s">
        <v>1783</v>
      </c>
      <c r="C353" s="1579">
        <v>600</v>
      </c>
      <c r="D353" s="1700">
        <v>900.35440000000028</v>
      </c>
      <c r="E353" s="1701">
        <v>11.790000000000001</v>
      </c>
      <c r="F353" s="1590">
        <v>11.99</v>
      </c>
      <c r="G353" s="1591">
        <v>2.2799999999999998</v>
      </c>
      <c r="H353" s="1669">
        <v>10271.502</v>
      </c>
      <c r="I353" s="1669">
        <v>13438.3164</v>
      </c>
      <c r="J353" s="1595">
        <f t="shared" si="5"/>
        <v>10271.502</v>
      </c>
      <c r="K353" s="1607">
        <f t="shared" si="4"/>
        <v>13438.3164</v>
      </c>
      <c r="L353" s="543"/>
    </row>
    <row r="354" spans="1:12">
      <c r="A354" s="1981"/>
      <c r="B354" s="1842"/>
      <c r="C354" s="1584">
        <v>700</v>
      </c>
      <c r="D354" s="1702">
        <v>1035.3827000000001</v>
      </c>
      <c r="E354" s="1703">
        <v>13.75</v>
      </c>
      <c r="F354" s="1581">
        <v>13.95</v>
      </c>
      <c r="G354" s="1582">
        <v>2.6599999999999997</v>
      </c>
      <c r="H354" s="1670">
        <v>11147.743199999999</v>
      </c>
      <c r="I354" s="1670">
        <v>14412.6306</v>
      </c>
      <c r="J354" s="1596">
        <f t="shared" si="5"/>
        <v>11147.743199999999</v>
      </c>
      <c r="K354" s="1608">
        <f t="shared" si="4"/>
        <v>14412.6306</v>
      </c>
      <c r="L354" s="543"/>
    </row>
    <row r="355" spans="1:12">
      <c r="A355" s="1981"/>
      <c r="B355" s="1842"/>
      <c r="C355" s="1584">
        <v>800</v>
      </c>
      <c r="D355" s="1702">
        <v>1170.1800000000003</v>
      </c>
      <c r="E355" s="1703">
        <v>15.700000000000001</v>
      </c>
      <c r="F355" s="1581">
        <v>15.9</v>
      </c>
      <c r="G355" s="1582">
        <v>3.04</v>
      </c>
      <c r="H355" s="1670">
        <v>12149.169</v>
      </c>
      <c r="I355" s="1670">
        <v>15454.305600000002</v>
      </c>
      <c r="J355" s="1596">
        <f t="shared" si="5"/>
        <v>12149.169</v>
      </c>
      <c r="K355" s="1608">
        <f t="shared" si="4"/>
        <v>15454.305600000002</v>
      </c>
      <c r="L355" s="543"/>
    </row>
    <row r="356" spans="1:12">
      <c r="A356" s="1981"/>
      <c r="B356" s="1842"/>
      <c r="C356" s="1584">
        <v>900</v>
      </c>
      <c r="D356" s="1702">
        <v>1307.4534000000001</v>
      </c>
      <c r="E356" s="1703">
        <v>17.66</v>
      </c>
      <c r="F356" s="1581">
        <v>17.86</v>
      </c>
      <c r="G356" s="1582">
        <v>3.42</v>
      </c>
      <c r="H356" s="1670">
        <v>12938.6898</v>
      </c>
      <c r="I356" s="1670">
        <v>16301.7012</v>
      </c>
      <c r="J356" s="1596">
        <f t="shared" si="5"/>
        <v>12938.6898</v>
      </c>
      <c r="K356" s="1608">
        <f t="shared" si="4"/>
        <v>16301.7012</v>
      </c>
      <c r="L356" s="543"/>
    </row>
    <row r="357" spans="1:12">
      <c r="A357" s="1981"/>
      <c r="B357" s="1842"/>
      <c r="C357" s="1584">
        <v>1000</v>
      </c>
      <c r="D357" s="1702">
        <v>1441.8789000000002</v>
      </c>
      <c r="E357" s="1703">
        <v>19.350000000000001</v>
      </c>
      <c r="F357" s="1581">
        <v>19.55</v>
      </c>
      <c r="G357" s="1582">
        <v>3.8</v>
      </c>
      <c r="H357" s="1670">
        <v>13996.287</v>
      </c>
      <c r="I357" s="1670">
        <v>17441.000400000001</v>
      </c>
      <c r="J357" s="1596">
        <f t="shared" si="5"/>
        <v>13996.287</v>
      </c>
      <c r="K357" s="1608">
        <f t="shared" si="4"/>
        <v>17441.000400000001</v>
      </c>
      <c r="L357" s="543"/>
    </row>
    <row r="358" spans="1:12">
      <c r="A358" s="1981"/>
      <c r="B358" s="1842"/>
      <c r="C358" s="1584">
        <v>1100</v>
      </c>
      <c r="D358" s="1702">
        <v>1577.3065000000001</v>
      </c>
      <c r="E358" s="1703">
        <v>21.560000000000002</v>
      </c>
      <c r="F358" s="1581">
        <v>21.76</v>
      </c>
      <c r="G358" s="1582">
        <v>4.18</v>
      </c>
      <c r="H358" s="1670">
        <v>14938.563</v>
      </c>
      <c r="I358" s="1670">
        <v>18482.6754</v>
      </c>
      <c r="J358" s="1596">
        <f t="shared" si="5"/>
        <v>14938.563</v>
      </c>
      <c r="K358" s="1608">
        <f t="shared" si="4"/>
        <v>18482.6754</v>
      </c>
      <c r="L358" s="543"/>
    </row>
    <row r="359" spans="1:12">
      <c r="A359" s="1981"/>
      <c r="B359" s="1842"/>
      <c r="C359" s="1584">
        <v>1200</v>
      </c>
      <c r="D359" s="1702">
        <v>1712.1016</v>
      </c>
      <c r="E359" s="1703">
        <v>23.52</v>
      </c>
      <c r="F359" s="1581">
        <v>23.72</v>
      </c>
      <c r="G359" s="1582">
        <v>4.5599999999999996</v>
      </c>
      <c r="H359" s="1670">
        <v>15905.492400000001</v>
      </c>
      <c r="I359" s="1670">
        <v>19488.232200000002</v>
      </c>
      <c r="J359" s="1596">
        <f t="shared" si="5"/>
        <v>15905.492400000001</v>
      </c>
      <c r="K359" s="1608">
        <f t="shared" si="4"/>
        <v>19488.232200000002</v>
      </c>
      <c r="L359" s="543"/>
    </row>
    <row r="360" spans="1:12">
      <c r="A360" s="1981"/>
      <c r="B360" s="1842"/>
      <c r="C360" s="1584">
        <v>1300</v>
      </c>
      <c r="D360" s="1702">
        <v>1847.8218000000002</v>
      </c>
      <c r="E360" s="1703">
        <v>25.48</v>
      </c>
      <c r="F360" s="1581">
        <v>25.68</v>
      </c>
      <c r="G360" s="1582">
        <v>4.9399999999999995</v>
      </c>
      <c r="H360" s="1670">
        <v>16632.9156</v>
      </c>
      <c r="I360" s="1670">
        <v>20268.2772</v>
      </c>
      <c r="J360" s="1596">
        <f t="shared" si="5"/>
        <v>16632.9156</v>
      </c>
      <c r="K360" s="1608">
        <f t="shared" si="4"/>
        <v>20268.2772</v>
      </c>
      <c r="L360" s="543"/>
    </row>
    <row r="361" spans="1:12">
      <c r="A361" s="1981"/>
      <c r="B361" s="1842"/>
      <c r="C361" s="1584">
        <v>1400</v>
      </c>
      <c r="D361" s="1702">
        <v>1991.9757000000002</v>
      </c>
      <c r="E361" s="1703">
        <v>27.43</v>
      </c>
      <c r="F361" s="1581">
        <v>27.63</v>
      </c>
      <c r="G361" s="1582">
        <v>5.3199999999999994</v>
      </c>
      <c r="H361" s="1670">
        <v>17725.019400000001</v>
      </c>
      <c r="I361" s="1670">
        <v>21440.777399999999</v>
      </c>
      <c r="J361" s="1596">
        <f t="shared" si="5"/>
        <v>17725.019400000001</v>
      </c>
      <c r="K361" s="1608">
        <f t="shared" si="4"/>
        <v>21440.777399999999</v>
      </c>
      <c r="L361" s="543"/>
    </row>
    <row r="362" spans="1:12">
      <c r="A362" s="1981"/>
      <c r="B362" s="1842"/>
      <c r="C362" s="1584">
        <v>1500</v>
      </c>
      <c r="D362" s="1702">
        <v>2135.4047000000005</v>
      </c>
      <c r="E362" s="1703">
        <v>29.39</v>
      </c>
      <c r="F362" s="1581">
        <v>29.59</v>
      </c>
      <c r="G362" s="1582">
        <v>5.6999999999999993</v>
      </c>
      <c r="H362" s="1670">
        <v>18601.260599999998</v>
      </c>
      <c r="I362" s="1670">
        <v>22385.797200000001</v>
      </c>
      <c r="J362" s="1596">
        <f t="shared" si="5"/>
        <v>18601.260599999998</v>
      </c>
      <c r="K362" s="1608">
        <f t="shared" si="4"/>
        <v>22385.797200000001</v>
      </c>
      <c r="L362" s="543"/>
    </row>
    <row r="363" spans="1:12">
      <c r="A363" s="1981"/>
      <c r="B363" s="1842"/>
      <c r="C363" s="1584">
        <v>1600</v>
      </c>
      <c r="D363" s="1702">
        <v>2277.1462999999999</v>
      </c>
      <c r="E363" s="1703">
        <v>31.34</v>
      </c>
      <c r="F363" s="1581">
        <v>31.54</v>
      </c>
      <c r="G363" s="1582">
        <v>6.08</v>
      </c>
      <c r="H363" s="1670">
        <v>19862.908799999997</v>
      </c>
      <c r="I363" s="1670">
        <v>23816.0412</v>
      </c>
      <c r="J363" s="1596">
        <f t="shared" si="5"/>
        <v>19862.908799999997</v>
      </c>
      <c r="K363" s="1608">
        <f t="shared" si="4"/>
        <v>23816.0412</v>
      </c>
      <c r="L363" s="543"/>
    </row>
    <row r="364" spans="1:12">
      <c r="A364" s="1981"/>
      <c r="B364" s="1842"/>
      <c r="C364" s="1584">
        <v>1700</v>
      </c>
      <c r="D364" s="1702">
        <v>2420.5753</v>
      </c>
      <c r="E364" s="1703">
        <v>33.299999999999997</v>
      </c>
      <c r="F364" s="1581">
        <v>33.5</v>
      </c>
      <c r="G364" s="1582">
        <v>6.46</v>
      </c>
      <c r="H364" s="1670">
        <v>21006.257399999999</v>
      </c>
      <c r="I364" s="1670">
        <v>25175.966400000001</v>
      </c>
      <c r="J364" s="1596">
        <f t="shared" si="5"/>
        <v>21006.257399999999</v>
      </c>
      <c r="K364" s="1608">
        <f t="shared" si="4"/>
        <v>25175.966400000001</v>
      </c>
      <c r="L364" s="543"/>
    </row>
    <row r="365" spans="1:12">
      <c r="A365" s="1981"/>
      <c r="B365" s="1842"/>
      <c r="C365" s="1584">
        <v>1800</v>
      </c>
      <c r="D365" s="1702">
        <v>2562.3169000000003</v>
      </c>
      <c r="E365" s="1703">
        <v>35.25</v>
      </c>
      <c r="F365" s="1581">
        <v>35.450000000000003</v>
      </c>
      <c r="G365" s="1582">
        <v>6.84</v>
      </c>
      <c r="H365" s="1670">
        <v>21992.903399999999</v>
      </c>
      <c r="I365" s="1670">
        <v>26470.4892</v>
      </c>
      <c r="J365" s="1596">
        <f t="shared" si="5"/>
        <v>21992.903399999999</v>
      </c>
      <c r="K365" s="1608">
        <f t="shared" si="4"/>
        <v>26470.4892</v>
      </c>
      <c r="L365" s="543"/>
    </row>
    <row r="366" spans="1:12">
      <c r="A366" s="1981"/>
      <c r="B366" s="1842"/>
      <c r="C366" s="1584">
        <v>1900</v>
      </c>
      <c r="D366" s="1702">
        <v>2705.7459000000003</v>
      </c>
      <c r="E366" s="1703">
        <v>37.209999999999994</v>
      </c>
      <c r="F366" s="1581">
        <v>37.409999999999997</v>
      </c>
      <c r="G366" s="1582">
        <v>7.22</v>
      </c>
      <c r="H366" s="1670">
        <v>22644.408000000003</v>
      </c>
      <c r="I366" s="1670">
        <v>27198.799800000001</v>
      </c>
      <c r="J366" s="1596">
        <f t="shared" si="5"/>
        <v>22644.408000000003</v>
      </c>
      <c r="K366" s="1608">
        <f t="shared" si="4"/>
        <v>27198.799800000001</v>
      </c>
      <c r="L366" s="543"/>
    </row>
    <row r="367" spans="1:12">
      <c r="A367" s="1981"/>
      <c r="B367" s="1842"/>
      <c r="C367" s="1584">
        <v>2000</v>
      </c>
      <c r="D367" s="1702">
        <v>2846.6438000000003</v>
      </c>
      <c r="E367" s="1703">
        <v>39.159999999999997</v>
      </c>
      <c r="F367" s="1581">
        <v>39.36</v>
      </c>
      <c r="G367" s="1582">
        <v>7.6</v>
      </c>
      <c r="H367" s="1670">
        <v>24470.840400000001</v>
      </c>
      <c r="I367" s="1670">
        <v>29243.104199999998</v>
      </c>
      <c r="J367" s="1596">
        <f t="shared" si="5"/>
        <v>24470.840400000001</v>
      </c>
      <c r="K367" s="1608">
        <f t="shared" si="4"/>
        <v>29243.104199999998</v>
      </c>
      <c r="L367" s="543"/>
    </row>
    <row r="368" spans="1:12">
      <c r="A368" s="1981"/>
      <c r="B368" s="1842"/>
      <c r="C368" s="1584">
        <v>2100</v>
      </c>
      <c r="D368" s="1702">
        <v>2989.2291</v>
      </c>
      <c r="E368" s="1703">
        <v>41.12</v>
      </c>
      <c r="F368" s="1581">
        <v>41.32</v>
      </c>
      <c r="G368" s="1582">
        <v>7.9799999999999995</v>
      </c>
      <c r="H368" s="1670">
        <v>25458.4656</v>
      </c>
      <c r="I368" s="1670">
        <v>30266.225399999999</v>
      </c>
      <c r="J368" s="1596">
        <f t="shared" si="5"/>
        <v>25458.4656</v>
      </c>
      <c r="K368" s="1608">
        <f t="shared" si="4"/>
        <v>30266.225399999999</v>
      </c>
      <c r="L368" s="543"/>
    </row>
    <row r="369" spans="1:12">
      <c r="A369" s="1981"/>
      <c r="B369" s="1842"/>
      <c r="C369" s="1584">
        <v>2200</v>
      </c>
      <c r="D369" s="1702">
        <v>3131.8144000000007</v>
      </c>
      <c r="E369" s="1703">
        <v>43.07</v>
      </c>
      <c r="F369" s="1581">
        <v>43.27</v>
      </c>
      <c r="G369" s="1582">
        <v>8.36</v>
      </c>
      <c r="H369" s="1670">
        <v>26443.132799999999</v>
      </c>
      <c r="I369" s="1670">
        <v>31326.4542</v>
      </c>
      <c r="J369" s="1596">
        <f t="shared" si="5"/>
        <v>26443.132799999999</v>
      </c>
      <c r="K369" s="1608">
        <f t="shared" si="4"/>
        <v>31326.4542</v>
      </c>
      <c r="L369" s="543"/>
    </row>
    <row r="370" spans="1:12">
      <c r="A370" s="1981"/>
      <c r="B370" s="1842"/>
      <c r="C370" s="1584">
        <v>2300</v>
      </c>
      <c r="D370" s="1702">
        <v>3272.7123000000006</v>
      </c>
      <c r="E370" s="1703">
        <v>45.029999999999994</v>
      </c>
      <c r="F370" s="1581">
        <v>45.23</v>
      </c>
      <c r="G370" s="1582">
        <v>8.7399999999999984</v>
      </c>
      <c r="H370" s="1670">
        <v>27523.404599999998</v>
      </c>
      <c r="I370" s="1670">
        <v>32517.498000000003</v>
      </c>
      <c r="J370" s="1596">
        <f t="shared" si="5"/>
        <v>27523.404599999998</v>
      </c>
      <c r="K370" s="1608">
        <f t="shared" si="4"/>
        <v>32517.498000000003</v>
      </c>
      <c r="L370" s="543"/>
    </row>
    <row r="371" spans="1:12">
      <c r="A371" s="1981"/>
      <c r="B371" s="1842"/>
      <c r="C371" s="1584">
        <v>2400</v>
      </c>
      <c r="D371" s="1702">
        <v>3415.2976000000003</v>
      </c>
      <c r="E371" s="1703">
        <v>46.98</v>
      </c>
      <c r="F371" s="1581">
        <v>47.18</v>
      </c>
      <c r="G371" s="1582">
        <v>9.1199999999999992</v>
      </c>
      <c r="H371" s="1670">
        <v>28635.224999999999</v>
      </c>
      <c r="I371" s="1670">
        <v>33677.299200000001</v>
      </c>
      <c r="J371" s="1596">
        <f t="shared" si="5"/>
        <v>28635.224999999999</v>
      </c>
      <c r="K371" s="1608">
        <f t="shared" si="4"/>
        <v>33677.299200000001</v>
      </c>
      <c r="L371" s="543"/>
    </row>
    <row r="372" spans="1:12">
      <c r="A372" s="1981"/>
      <c r="B372" s="1842"/>
      <c r="C372" s="1584">
        <v>2500</v>
      </c>
      <c r="D372" s="1702">
        <v>3557.882900000001</v>
      </c>
      <c r="E372" s="1703">
        <v>48.94</v>
      </c>
      <c r="F372" s="1581">
        <v>49.14</v>
      </c>
      <c r="G372" s="1582">
        <v>9.5</v>
      </c>
      <c r="H372" s="1670">
        <v>29619.902399999999</v>
      </c>
      <c r="I372" s="1670">
        <v>34737.527999999998</v>
      </c>
      <c r="J372" s="1596">
        <f t="shared" si="5"/>
        <v>29619.902399999999</v>
      </c>
      <c r="K372" s="1608">
        <f t="shared" si="4"/>
        <v>34737.527999999998</v>
      </c>
      <c r="L372" s="543"/>
    </row>
    <row r="373" spans="1:12">
      <c r="A373" s="1981"/>
      <c r="B373" s="1842"/>
      <c r="C373" s="1584">
        <v>2600</v>
      </c>
      <c r="D373" s="1702">
        <v>3700.4682000000003</v>
      </c>
      <c r="E373" s="1703">
        <v>50.89</v>
      </c>
      <c r="F373" s="1581">
        <v>51.09</v>
      </c>
      <c r="G373" s="1582">
        <v>9.879999999999999</v>
      </c>
      <c r="H373" s="1670">
        <v>31464.041999999998</v>
      </c>
      <c r="I373" s="1670">
        <v>36793.542000000001</v>
      </c>
      <c r="J373" s="1596">
        <f t="shared" si="5"/>
        <v>31464.041999999998</v>
      </c>
      <c r="K373" s="1608">
        <f t="shared" si="4"/>
        <v>36793.542000000001</v>
      </c>
      <c r="L373" s="543"/>
    </row>
    <row r="374" spans="1:12">
      <c r="A374" s="1981"/>
      <c r="B374" s="1842"/>
      <c r="C374" s="1584">
        <v>2800</v>
      </c>
      <c r="D374" s="1702">
        <v>3985.6388000000006</v>
      </c>
      <c r="E374" s="1703">
        <v>54.8</v>
      </c>
      <c r="F374" s="1581">
        <v>55</v>
      </c>
      <c r="G374" s="1582">
        <v>10.639999999999999</v>
      </c>
      <c r="H374" s="1670">
        <v>33634.459199999998</v>
      </c>
      <c r="I374" s="1670">
        <v>39127.811999999998</v>
      </c>
      <c r="J374" s="1596">
        <f t="shared" si="5"/>
        <v>33634.459199999998</v>
      </c>
      <c r="K374" s="1608">
        <f t="shared" si="4"/>
        <v>39127.811999999998</v>
      </c>
      <c r="L374" s="543"/>
    </row>
    <row r="375" spans="1:12" ht="15.75" thickBot="1">
      <c r="A375" s="1981"/>
      <c r="B375" s="1843"/>
      <c r="C375" s="1585">
        <v>3000</v>
      </c>
      <c r="D375" s="1704">
        <v>4269.1220000000003</v>
      </c>
      <c r="E375" s="1705">
        <v>58.709999999999994</v>
      </c>
      <c r="F375" s="1592">
        <v>58.91</v>
      </c>
      <c r="G375" s="1593">
        <v>11.399999999999999</v>
      </c>
      <c r="H375" s="1671">
        <v>35808.813600000001</v>
      </c>
      <c r="I375" s="1671">
        <v>41461.082399999999</v>
      </c>
      <c r="J375" s="1597">
        <f t="shared" si="5"/>
        <v>35808.813600000001</v>
      </c>
      <c r="K375" s="1609">
        <f t="shared" si="4"/>
        <v>41461.082399999999</v>
      </c>
      <c r="L375" s="543"/>
    </row>
    <row r="376" spans="1:12" ht="15" customHeight="1" thickBot="1">
      <c r="A376" s="1981"/>
      <c r="B376" s="1973">
        <v>300</v>
      </c>
      <c r="C376" s="1569">
        <v>400</v>
      </c>
      <c r="D376" s="1672">
        <v>883</v>
      </c>
      <c r="E376" s="1706">
        <v>10.65</v>
      </c>
      <c r="F376" s="1422">
        <v>10.93</v>
      </c>
      <c r="G376" s="1570">
        <v>2.25</v>
      </c>
      <c r="H376" s="1669">
        <v>9038.73</v>
      </c>
      <c r="I376" s="1669">
        <v>11374.8462</v>
      </c>
      <c r="J376" s="1595">
        <f t="shared" si="5"/>
        <v>9038.73</v>
      </c>
      <c r="K376" s="1607">
        <f t="shared" si="4"/>
        <v>11374.8462</v>
      </c>
      <c r="L376" s="543"/>
    </row>
    <row r="377" spans="1:12" ht="15.75" thickBot="1">
      <c r="A377" s="1981"/>
      <c r="B377" s="1973"/>
      <c r="C377" s="1571">
        <v>500</v>
      </c>
      <c r="D377" s="1673">
        <v>1065</v>
      </c>
      <c r="E377" s="1645">
        <v>12.91</v>
      </c>
      <c r="F377" s="1572">
        <v>13.19</v>
      </c>
      <c r="G377" s="1574">
        <v>2.82</v>
      </c>
      <c r="H377" s="1670">
        <v>9976.5690000000013</v>
      </c>
      <c r="I377" s="1670">
        <v>12333.880800000001</v>
      </c>
      <c r="J377" s="1596">
        <f t="shared" si="5"/>
        <v>9976.5690000000013</v>
      </c>
      <c r="K377" s="1420">
        <f t="shared" si="4"/>
        <v>12333.880800000001</v>
      </c>
      <c r="L377" s="543"/>
    </row>
    <row r="378" spans="1:12" ht="15.75" thickBot="1">
      <c r="A378" s="1981"/>
      <c r="B378" s="1973"/>
      <c r="C378" s="1571">
        <v>600</v>
      </c>
      <c r="D378" s="1673">
        <v>1247</v>
      </c>
      <c r="E378" s="1645">
        <v>15.17</v>
      </c>
      <c r="F378" s="1572">
        <v>15.45</v>
      </c>
      <c r="G378" s="1574">
        <v>3.39</v>
      </c>
      <c r="H378" s="1670">
        <v>11008.094999999999</v>
      </c>
      <c r="I378" s="1670">
        <v>13367.701800000001</v>
      </c>
      <c r="J378" s="1596">
        <f t="shared" si="5"/>
        <v>11008.094999999999</v>
      </c>
      <c r="K378" s="1420">
        <f t="shared" si="4"/>
        <v>13367.701800000001</v>
      </c>
      <c r="L378" s="543"/>
    </row>
    <row r="379" spans="1:12" ht="15.75" thickBot="1">
      <c r="A379" s="1981"/>
      <c r="B379" s="1973"/>
      <c r="C379" s="1571">
        <v>700</v>
      </c>
      <c r="D379" s="1673">
        <v>1429</v>
      </c>
      <c r="E379" s="1645">
        <v>17.43</v>
      </c>
      <c r="F379" s="1572">
        <v>17.71</v>
      </c>
      <c r="G379" s="1574">
        <v>3.96</v>
      </c>
      <c r="H379" s="1670">
        <v>11964.8652</v>
      </c>
      <c r="I379" s="1670">
        <v>14326.7466</v>
      </c>
      <c r="J379" s="1596">
        <f t="shared" si="5"/>
        <v>11964.8652</v>
      </c>
      <c r="K379" s="1420">
        <f t="shared" si="4"/>
        <v>14326.7466</v>
      </c>
      <c r="L379" s="543"/>
    </row>
    <row r="380" spans="1:12" ht="15.75" thickBot="1">
      <c r="A380" s="1981"/>
      <c r="B380" s="1973"/>
      <c r="C380" s="1571">
        <v>800</v>
      </c>
      <c r="D380" s="1673">
        <v>1611</v>
      </c>
      <c r="E380" s="1645">
        <v>19.690000000000001</v>
      </c>
      <c r="F380" s="1572">
        <v>19.97</v>
      </c>
      <c r="G380" s="1574">
        <v>4.53</v>
      </c>
      <c r="H380" s="1670">
        <v>13014.394199999999</v>
      </c>
      <c r="I380" s="1670">
        <v>15379.284599999999</v>
      </c>
      <c r="J380" s="1596">
        <f t="shared" si="5"/>
        <v>13014.394199999999</v>
      </c>
      <c r="K380" s="1420">
        <f t="shared" si="4"/>
        <v>15379.284599999999</v>
      </c>
      <c r="L380" s="543"/>
    </row>
    <row r="381" spans="1:12" ht="15.75" thickBot="1">
      <c r="A381" s="1981"/>
      <c r="B381" s="1973"/>
      <c r="C381" s="1571">
        <v>900</v>
      </c>
      <c r="D381" s="1673">
        <v>1793</v>
      </c>
      <c r="E381" s="1645">
        <v>21.95</v>
      </c>
      <c r="F381" s="1572">
        <v>22.23</v>
      </c>
      <c r="G381" s="1574">
        <v>5.0999999999999996</v>
      </c>
      <c r="H381" s="1670">
        <v>13858.556399999999</v>
      </c>
      <c r="I381" s="1670">
        <v>16226.109</v>
      </c>
      <c r="J381" s="1596">
        <f t="shared" si="5"/>
        <v>13858.556399999999</v>
      </c>
      <c r="K381" s="1420">
        <f t="shared" si="4"/>
        <v>16226.109</v>
      </c>
      <c r="L381" s="543"/>
    </row>
    <row r="382" spans="1:12" ht="15.75" thickBot="1">
      <c r="A382" s="1981"/>
      <c r="B382" s="1973"/>
      <c r="C382" s="1571">
        <v>1000</v>
      </c>
      <c r="D382" s="1673">
        <v>2031</v>
      </c>
      <c r="E382" s="1645">
        <v>24.35</v>
      </c>
      <c r="F382" s="1572">
        <v>24.64</v>
      </c>
      <c r="G382" s="1574">
        <v>5.67</v>
      </c>
      <c r="H382" s="1670">
        <v>15002.7006</v>
      </c>
      <c r="I382" s="1670">
        <v>17373.017400000001</v>
      </c>
      <c r="J382" s="1596">
        <f t="shared" si="5"/>
        <v>15002.7006</v>
      </c>
      <c r="K382" s="1420">
        <f t="shared" si="5"/>
        <v>17373.017400000001</v>
      </c>
      <c r="L382" s="543"/>
    </row>
    <row r="383" spans="1:12" ht="15.75" thickBot="1">
      <c r="A383" s="1981"/>
      <c r="B383" s="1973"/>
      <c r="C383" s="1571">
        <v>1100</v>
      </c>
      <c r="D383" s="1673">
        <v>2235</v>
      </c>
      <c r="E383" s="1645">
        <v>26.61</v>
      </c>
      <c r="F383" s="1572">
        <v>26.9</v>
      </c>
      <c r="G383" s="1574">
        <v>6.24</v>
      </c>
      <c r="H383" s="1670">
        <v>16526.4378</v>
      </c>
      <c r="I383" s="1670">
        <v>19179.049800000001</v>
      </c>
      <c r="J383" s="1596">
        <f t="shared" ref="J383:K439" si="6">H383-H383*$E$3</f>
        <v>16526.4378</v>
      </c>
      <c r="K383" s="1420">
        <f t="shared" si="6"/>
        <v>19179.049800000001</v>
      </c>
      <c r="L383" s="543"/>
    </row>
    <row r="384" spans="1:12" ht="15.75" thickBot="1">
      <c r="A384" s="1981"/>
      <c r="B384" s="1973"/>
      <c r="C384" s="1571">
        <v>1200</v>
      </c>
      <c r="D384" s="1673">
        <v>2438</v>
      </c>
      <c r="E384" s="1645">
        <v>28.87</v>
      </c>
      <c r="F384" s="1572">
        <v>29.16</v>
      </c>
      <c r="G384" s="1574">
        <v>6.81</v>
      </c>
      <c r="H384" s="1670">
        <v>17590.879199999999</v>
      </c>
      <c r="I384" s="1670">
        <v>20257.353000000003</v>
      </c>
      <c r="J384" s="1596">
        <f t="shared" si="6"/>
        <v>17590.879199999999</v>
      </c>
      <c r="K384" s="1420">
        <f t="shared" si="6"/>
        <v>20257.353000000003</v>
      </c>
      <c r="L384" s="543"/>
    </row>
    <row r="385" spans="1:12" ht="15.75" thickBot="1">
      <c r="A385" s="1981"/>
      <c r="B385" s="1973"/>
      <c r="C385" s="1571">
        <v>1300</v>
      </c>
      <c r="D385" s="1673">
        <v>2641</v>
      </c>
      <c r="E385" s="1645">
        <v>31.14</v>
      </c>
      <c r="F385" s="1572">
        <v>31.42</v>
      </c>
      <c r="G385" s="1574">
        <v>7.38</v>
      </c>
      <c r="H385" s="1670">
        <v>18383.878199999999</v>
      </c>
      <c r="I385" s="1670">
        <v>21042.161400000001</v>
      </c>
      <c r="J385" s="1596">
        <f t="shared" si="6"/>
        <v>18383.878199999999</v>
      </c>
      <c r="K385" s="1420">
        <f t="shared" si="6"/>
        <v>21042.161400000001</v>
      </c>
      <c r="L385" s="543"/>
    </row>
    <row r="386" spans="1:12" ht="15.75" thickBot="1">
      <c r="A386" s="1981"/>
      <c r="B386" s="1973"/>
      <c r="C386" s="1571">
        <v>1400</v>
      </c>
      <c r="D386" s="1673">
        <v>2844</v>
      </c>
      <c r="E386" s="1645">
        <v>33.4</v>
      </c>
      <c r="F386" s="1572">
        <v>33.68</v>
      </c>
      <c r="G386" s="1574">
        <v>7.95</v>
      </c>
      <c r="H386" s="1670">
        <v>19584.050999999999</v>
      </c>
      <c r="I386" s="1670">
        <v>22277.432399999998</v>
      </c>
      <c r="J386" s="1596">
        <f t="shared" si="6"/>
        <v>19584.050999999999</v>
      </c>
      <c r="K386" s="1420">
        <f t="shared" si="6"/>
        <v>22277.432399999998</v>
      </c>
      <c r="L386" s="543"/>
    </row>
    <row r="387" spans="1:12" ht="15.75" thickBot="1">
      <c r="A387" s="1981"/>
      <c r="B387" s="1973"/>
      <c r="C387" s="1571">
        <v>1500</v>
      </c>
      <c r="D387" s="1673">
        <v>3047</v>
      </c>
      <c r="E387" s="1645">
        <v>35.799999999999997</v>
      </c>
      <c r="F387" s="1572">
        <v>36.08</v>
      </c>
      <c r="G387" s="1574">
        <v>8.52</v>
      </c>
      <c r="H387" s="1670">
        <v>20551.837200000002</v>
      </c>
      <c r="I387" s="1670">
        <v>23277.715800000002</v>
      </c>
      <c r="J387" s="1596">
        <f t="shared" si="6"/>
        <v>20551.837200000002</v>
      </c>
      <c r="K387" s="1420">
        <f t="shared" si="6"/>
        <v>23277.715800000002</v>
      </c>
      <c r="L387" s="543"/>
    </row>
    <row r="388" spans="1:12" ht="15.75" thickBot="1">
      <c r="A388" s="1981"/>
      <c r="B388" s="1973"/>
      <c r="C388" s="1571">
        <v>1600</v>
      </c>
      <c r="D388" s="1673">
        <v>3250</v>
      </c>
      <c r="E388" s="1645">
        <v>38.06</v>
      </c>
      <c r="F388" s="1572">
        <v>38.340000000000003</v>
      </c>
      <c r="G388" s="1574">
        <v>9.09</v>
      </c>
      <c r="H388" s="1670">
        <v>21980.7042</v>
      </c>
      <c r="I388" s="1670">
        <v>24734.020800000002</v>
      </c>
      <c r="J388" s="1596">
        <f t="shared" si="6"/>
        <v>21980.7042</v>
      </c>
      <c r="K388" s="1420">
        <f t="shared" si="6"/>
        <v>24734.020800000002</v>
      </c>
      <c r="L388" s="543"/>
    </row>
    <row r="389" spans="1:12" ht="15.75" thickBot="1">
      <c r="A389" s="1981"/>
      <c r="B389" s="1973"/>
      <c r="C389" s="1571">
        <v>1700</v>
      </c>
      <c r="D389" s="1673">
        <v>3454</v>
      </c>
      <c r="E389" s="1645">
        <v>40.39</v>
      </c>
      <c r="F389" s="1572">
        <v>40.67</v>
      </c>
      <c r="G389" s="1574">
        <v>9.66</v>
      </c>
      <c r="H389" s="1670">
        <v>24460.436399999999</v>
      </c>
      <c r="I389" s="1670">
        <v>27375.249599999999</v>
      </c>
      <c r="J389" s="1596">
        <f t="shared" si="6"/>
        <v>24460.436399999999</v>
      </c>
      <c r="K389" s="1420">
        <f t="shared" si="6"/>
        <v>27375.249599999999</v>
      </c>
      <c r="L389" s="543"/>
    </row>
    <row r="390" spans="1:12" ht="15.75" thickBot="1">
      <c r="A390" s="1981"/>
      <c r="B390" s="1973"/>
      <c r="C390" s="1571">
        <v>1800</v>
      </c>
      <c r="D390" s="1673">
        <v>3657</v>
      </c>
      <c r="E390" s="1645">
        <v>42.65</v>
      </c>
      <c r="F390" s="1572">
        <v>42.93</v>
      </c>
      <c r="G390" s="1574">
        <v>10.23</v>
      </c>
      <c r="H390" s="1670">
        <v>25581.610199999999</v>
      </c>
      <c r="I390" s="1670">
        <v>28724.5056</v>
      </c>
      <c r="J390" s="1596">
        <f t="shared" si="6"/>
        <v>25581.610199999999</v>
      </c>
      <c r="K390" s="1420">
        <f t="shared" si="6"/>
        <v>28724.5056</v>
      </c>
      <c r="L390" s="543"/>
    </row>
    <row r="391" spans="1:12" ht="15.75" thickBot="1">
      <c r="A391" s="1981"/>
      <c r="B391" s="1973"/>
      <c r="C391" s="1571">
        <v>1900</v>
      </c>
      <c r="D391" s="1673">
        <v>3860</v>
      </c>
      <c r="E391" s="1645">
        <v>44.91</v>
      </c>
      <c r="F391" s="1572">
        <v>45.19</v>
      </c>
      <c r="G391" s="1574">
        <v>10.8</v>
      </c>
      <c r="H391" s="1670">
        <v>26371.151399999999</v>
      </c>
      <c r="I391" s="1670">
        <v>29475.4908</v>
      </c>
      <c r="J391" s="1596">
        <f t="shared" si="6"/>
        <v>26371.151399999999</v>
      </c>
      <c r="K391" s="1420">
        <f t="shared" si="6"/>
        <v>29475.4908</v>
      </c>
      <c r="L391" s="543"/>
    </row>
    <row r="392" spans="1:12" ht="15.75" thickBot="1">
      <c r="A392" s="1981"/>
      <c r="B392" s="1973"/>
      <c r="C392" s="1571">
        <v>2000</v>
      </c>
      <c r="D392" s="1673">
        <v>4063</v>
      </c>
      <c r="E392" s="1645">
        <v>47.31</v>
      </c>
      <c r="F392" s="1572">
        <v>47.59</v>
      </c>
      <c r="G392" s="1574">
        <v>11.37</v>
      </c>
      <c r="H392" s="1670">
        <v>28499.014199999998</v>
      </c>
      <c r="I392" s="1670">
        <v>31721.5818</v>
      </c>
      <c r="J392" s="1596">
        <f t="shared" si="6"/>
        <v>28499.014199999998</v>
      </c>
      <c r="K392" s="1420">
        <f t="shared" si="6"/>
        <v>31721.5818</v>
      </c>
      <c r="L392" s="543"/>
    </row>
    <row r="393" spans="1:12" ht="15.75" thickBot="1">
      <c r="A393" s="1981"/>
      <c r="B393" s="1973"/>
      <c r="C393" s="1571">
        <v>2100</v>
      </c>
      <c r="D393" s="1673">
        <v>4266</v>
      </c>
      <c r="E393" s="1645">
        <v>49.57</v>
      </c>
      <c r="F393" s="1572">
        <v>49.85</v>
      </c>
      <c r="G393" s="1574">
        <v>11.94</v>
      </c>
      <c r="H393" s="1670">
        <v>29695.545599999998</v>
      </c>
      <c r="I393" s="1670">
        <v>32926.415999999997</v>
      </c>
      <c r="J393" s="1596">
        <f t="shared" si="6"/>
        <v>29695.545599999998</v>
      </c>
      <c r="K393" s="1420">
        <f t="shared" si="6"/>
        <v>32926.415999999997</v>
      </c>
      <c r="L393" s="543"/>
    </row>
    <row r="394" spans="1:12" ht="15.75" thickBot="1">
      <c r="A394" s="1981"/>
      <c r="B394" s="1973"/>
      <c r="C394" s="1571">
        <v>2200</v>
      </c>
      <c r="D394" s="1673">
        <v>4469</v>
      </c>
      <c r="E394" s="1645">
        <v>51.83</v>
      </c>
      <c r="F394" s="1572">
        <v>52.11</v>
      </c>
      <c r="G394" s="1574">
        <v>12.51</v>
      </c>
      <c r="H394" s="1670">
        <v>30762.904200000001</v>
      </c>
      <c r="I394" s="1670">
        <v>33998.7624</v>
      </c>
      <c r="J394" s="1596">
        <f t="shared" si="6"/>
        <v>30762.904200000001</v>
      </c>
      <c r="K394" s="1420">
        <f t="shared" si="6"/>
        <v>33998.7624</v>
      </c>
      <c r="L394" s="543"/>
    </row>
    <row r="395" spans="1:12" ht="15.75" thickBot="1">
      <c r="A395" s="1981"/>
      <c r="B395" s="1973"/>
      <c r="C395" s="1571">
        <v>2300</v>
      </c>
      <c r="D395" s="1673">
        <v>4672</v>
      </c>
      <c r="E395" s="1645">
        <v>54.09</v>
      </c>
      <c r="F395" s="1572">
        <v>54.37</v>
      </c>
      <c r="G395" s="1574">
        <v>13.08</v>
      </c>
      <c r="H395" s="1670">
        <v>32002.449000000001</v>
      </c>
      <c r="I395" s="1670">
        <v>35370.162599999996</v>
      </c>
      <c r="J395" s="1596">
        <f t="shared" si="6"/>
        <v>32002.449000000001</v>
      </c>
      <c r="K395" s="1420">
        <f t="shared" si="6"/>
        <v>35370.162599999996</v>
      </c>
      <c r="L395" s="543"/>
    </row>
    <row r="396" spans="1:12" ht="15.75" thickBot="1">
      <c r="A396" s="1981"/>
      <c r="B396" s="1973"/>
      <c r="C396" s="1571">
        <v>2400</v>
      </c>
      <c r="D396" s="1673">
        <v>4876</v>
      </c>
      <c r="E396" s="1645">
        <v>56.35</v>
      </c>
      <c r="F396" s="1572">
        <v>56.63</v>
      </c>
      <c r="G396" s="1574">
        <v>13.65</v>
      </c>
      <c r="H396" s="1670">
        <v>33327.123</v>
      </c>
      <c r="I396" s="1670">
        <v>36506.4018</v>
      </c>
      <c r="J396" s="1596">
        <f t="shared" si="6"/>
        <v>33327.123</v>
      </c>
      <c r="K396" s="1420">
        <f t="shared" si="6"/>
        <v>36506.4018</v>
      </c>
      <c r="L396" s="543"/>
    </row>
    <row r="397" spans="1:12" ht="15.75" thickBot="1">
      <c r="A397" s="1981"/>
      <c r="B397" s="1973"/>
      <c r="C397" s="1571">
        <v>2500</v>
      </c>
      <c r="D397" s="1673">
        <v>5079</v>
      </c>
      <c r="E397" s="1645">
        <v>58.61</v>
      </c>
      <c r="F397" s="1572">
        <v>58.89</v>
      </c>
      <c r="G397" s="1574">
        <v>14.22</v>
      </c>
      <c r="H397" s="1670">
        <v>34575.817199999998</v>
      </c>
      <c r="I397" s="1670">
        <v>37615.549800000001</v>
      </c>
      <c r="J397" s="1596">
        <f t="shared" si="6"/>
        <v>34575.817199999998</v>
      </c>
      <c r="K397" s="1420">
        <f t="shared" si="6"/>
        <v>37615.549800000001</v>
      </c>
      <c r="L397" s="543"/>
    </row>
    <row r="398" spans="1:12" ht="15.75" thickBot="1">
      <c r="A398" s="1981"/>
      <c r="B398" s="1973"/>
      <c r="C398" s="1571">
        <v>2600</v>
      </c>
      <c r="D398" s="1673">
        <v>5282</v>
      </c>
      <c r="E398" s="1645">
        <v>60.87</v>
      </c>
      <c r="F398" s="1572">
        <v>61.15</v>
      </c>
      <c r="G398" s="1574">
        <v>14.79</v>
      </c>
      <c r="H398" s="1670">
        <v>36598.089600000007</v>
      </c>
      <c r="I398" s="1670">
        <v>39932.500200000002</v>
      </c>
      <c r="J398" s="1596">
        <f t="shared" si="6"/>
        <v>36598.089600000007</v>
      </c>
      <c r="K398" s="1420">
        <f t="shared" si="6"/>
        <v>39932.500200000002</v>
      </c>
      <c r="L398" s="543"/>
    </row>
    <row r="399" spans="1:12" ht="15.75" thickBot="1">
      <c r="A399" s="1981"/>
      <c r="B399" s="1973"/>
      <c r="C399" s="1571">
        <v>2800</v>
      </c>
      <c r="D399" s="1673">
        <v>5688</v>
      </c>
      <c r="E399" s="1645">
        <v>65.39</v>
      </c>
      <c r="F399" s="1572">
        <v>65.67</v>
      </c>
      <c r="G399" s="1574">
        <v>15.93</v>
      </c>
      <c r="H399" s="1670">
        <v>39212.512799999997</v>
      </c>
      <c r="I399" s="1670">
        <v>42762.347400000006</v>
      </c>
      <c r="J399" s="1596">
        <f t="shared" si="6"/>
        <v>39212.512799999997</v>
      </c>
      <c r="K399" s="1420">
        <f t="shared" si="6"/>
        <v>42762.347400000006</v>
      </c>
      <c r="L399" s="543"/>
    </row>
    <row r="400" spans="1:12" ht="15.75" thickBot="1">
      <c r="A400" s="1981"/>
      <c r="B400" s="1973"/>
      <c r="C400" s="1575">
        <v>3000</v>
      </c>
      <c r="D400" s="1674">
        <v>6094</v>
      </c>
      <c r="E400" s="1698">
        <v>69.91</v>
      </c>
      <c r="F400" s="1576">
        <v>70.209999999999994</v>
      </c>
      <c r="G400" s="1578">
        <v>17.07</v>
      </c>
      <c r="H400" s="1671">
        <v>41641.061399999999</v>
      </c>
      <c r="I400" s="1671">
        <v>45001.012799999997</v>
      </c>
      <c r="J400" s="1597">
        <f t="shared" si="6"/>
        <v>41641.061399999999</v>
      </c>
      <c r="K400" s="241">
        <f t="shared" si="6"/>
        <v>45001.012799999997</v>
      </c>
      <c r="L400" s="543"/>
    </row>
    <row r="401" spans="1:12">
      <c r="A401" s="1981"/>
      <c r="B401" s="1974">
        <v>400</v>
      </c>
      <c r="C401" s="1579">
        <v>400</v>
      </c>
      <c r="D401" s="1580">
        <v>1128.5639999999999</v>
      </c>
      <c r="E401" s="1421">
        <v>13.240000000000002</v>
      </c>
      <c r="F401" s="1590">
        <v>13.545000000000002</v>
      </c>
      <c r="G401" s="1591">
        <v>2.68</v>
      </c>
      <c r="H401" s="1669">
        <v>9687.7049999999999</v>
      </c>
      <c r="I401" s="1669">
        <v>12349.813200000001</v>
      </c>
      <c r="J401" s="1595">
        <f t="shared" si="6"/>
        <v>9687.7049999999999</v>
      </c>
      <c r="K401" s="1607">
        <f t="shared" si="6"/>
        <v>12349.813200000001</v>
      </c>
      <c r="L401" s="543"/>
    </row>
    <row r="402" spans="1:12">
      <c r="A402" s="1981"/>
      <c r="B402" s="1842"/>
      <c r="C402" s="1584">
        <v>500</v>
      </c>
      <c r="D402" s="1583">
        <v>1411.7860000000001</v>
      </c>
      <c r="E402" s="1573">
        <v>16.55</v>
      </c>
      <c r="F402" s="1581">
        <v>16.855</v>
      </c>
      <c r="G402" s="1582">
        <v>3.35</v>
      </c>
      <c r="H402" s="1670">
        <v>10872.220800000001</v>
      </c>
      <c r="I402" s="1670">
        <v>13533.370199999999</v>
      </c>
      <c r="J402" s="1596">
        <f t="shared" si="6"/>
        <v>10872.220800000001</v>
      </c>
      <c r="K402" s="1608">
        <f t="shared" si="6"/>
        <v>13533.370199999999</v>
      </c>
      <c r="L402" s="543"/>
    </row>
    <row r="403" spans="1:12">
      <c r="A403" s="1981"/>
      <c r="B403" s="1842"/>
      <c r="C403" s="1584">
        <v>600</v>
      </c>
      <c r="D403" s="1583">
        <v>1693.9269999999999</v>
      </c>
      <c r="E403" s="1573">
        <v>19.86</v>
      </c>
      <c r="F403" s="1581">
        <v>20.164999999999999</v>
      </c>
      <c r="G403" s="1582">
        <v>4.0199999999999996</v>
      </c>
      <c r="H403" s="1670">
        <v>12119.456399999999</v>
      </c>
      <c r="I403" s="1670">
        <v>14848.048199999999</v>
      </c>
      <c r="J403" s="1596">
        <f t="shared" si="6"/>
        <v>12119.456399999999</v>
      </c>
      <c r="K403" s="1608">
        <f t="shared" si="6"/>
        <v>14848.048199999999</v>
      </c>
      <c r="L403" s="543"/>
    </row>
    <row r="404" spans="1:12">
      <c r="A404" s="1981"/>
      <c r="B404" s="1842"/>
      <c r="C404" s="1584">
        <v>700</v>
      </c>
      <c r="D404" s="1583">
        <v>1976.068</v>
      </c>
      <c r="E404" s="1573">
        <v>23.169999999999998</v>
      </c>
      <c r="F404" s="1581">
        <v>23.474999999999998</v>
      </c>
      <c r="G404" s="1582">
        <v>4.6899999999999995</v>
      </c>
      <c r="H404" s="1670">
        <v>13303.0236</v>
      </c>
      <c r="I404" s="1670">
        <v>16063.459800000001</v>
      </c>
      <c r="J404" s="1596">
        <f t="shared" si="6"/>
        <v>13303.0236</v>
      </c>
      <c r="K404" s="1608">
        <f t="shared" si="6"/>
        <v>16063.459800000001</v>
      </c>
      <c r="L404" s="543"/>
    </row>
    <row r="405" spans="1:12">
      <c r="A405" s="1981"/>
      <c r="B405" s="1842"/>
      <c r="C405" s="1584">
        <v>800</v>
      </c>
      <c r="D405" s="1583">
        <v>2258.2089999999998</v>
      </c>
      <c r="E405" s="1573">
        <v>26.480000000000004</v>
      </c>
      <c r="F405" s="1581">
        <v>26.785000000000004</v>
      </c>
      <c r="G405" s="1582">
        <v>5.36</v>
      </c>
      <c r="H405" s="1670">
        <v>14612.0712</v>
      </c>
      <c r="I405" s="1670">
        <v>17372.507399999999</v>
      </c>
      <c r="J405" s="1596">
        <f t="shared" si="6"/>
        <v>14612.0712</v>
      </c>
      <c r="K405" s="1608">
        <f t="shared" si="6"/>
        <v>17372.507399999999</v>
      </c>
      <c r="L405" s="543"/>
    </row>
    <row r="406" spans="1:12">
      <c r="A406" s="1981"/>
      <c r="B406" s="1842"/>
      <c r="C406" s="1584">
        <v>900</v>
      </c>
      <c r="D406" s="1583">
        <v>2540.35</v>
      </c>
      <c r="E406" s="1573">
        <v>29.790000000000003</v>
      </c>
      <c r="F406" s="1581">
        <v>30.095000000000002</v>
      </c>
      <c r="G406" s="1582">
        <v>6.03</v>
      </c>
      <c r="H406" s="1670">
        <v>15731.9802</v>
      </c>
      <c r="I406" s="1670">
        <v>18525.168600000001</v>
      </c>
      <c r="J406" s="1596">
        <f t="shared" si="6"/>
        <v>15731.9802</v>
      </c>
      <c r="K406" s="1608">
        <f t="shared" si="6"/>
        <v>18525.168600000001</v>
      </c>
      <c r="L406" s="543"/>
    </row>
    <row r="407" spans="1:12">
      <c r="A407" s="1981"/>
      <c r="B407" s="1842"/>
      <c r="C407" s="1584">
        <v>1000</v>
      </c>
      <c r="D407" s="1583">
        <v>2822.491</v>
      </c>
      <c r="E407" s="1573">
        <v>33.1</v>
      </c>
      <c r="F407" s="1581">
        <v>33.1</v>
      </c>
      <c r="G407" s="1582">
        <v>6.7</v>
      </c>
      <c r="H407" s="1670">
        <v>16976.410800000001</v>
      </c>
      <c r="I407" s="1670">
        <v>19804.2588</v>
      </c>
      <c r="J407" s="1596">
        <f t="shared" si="6"/>
        <v>16976.410800000001</v>
      </c>
      <c r="K407" s="1608">
        <f t="shared" si="6"/>
        <v>19804.2588</v>
      </c>
      <c r="L407" s="543"/>
    </row>
    <row r="408" spans="1:12">
      <c r="A408" s="1981"/>
      <c r="B408" s="1842"/>
      <c r="C408" s="1584">
        <v>1100</v>
      </c>
      <c r="D408" s="1583">
        <v>3104.6320000000001</v>
      </c>
      <c r="E408" s="1573">
        <v>36.410000000000004</v>
      </c>
      <c r="F408" s="1581">
        <v>36.715000000000003</v>
      </c>
      <c r="G408" s="1582">
        <v>7.370000000000001</v>
      </c>
      <c r="H408" s="1670">
        <v>18543.253199999999</v>
      </c>
      <c r="I408" s="1670">
        <v>21499.4784</v>
      </c>
      <c r="J408" s="1596">
        <f t="shared" si="6"/>
        <v>18543.253199999999</v>
      </c>
      <c r="K408" s="1608">
        <f t="shared" si="6"/>
        <v>21499.4784</v>
      </c>
      <c r="L408" s="543"/>
    </row>
    <row r="409" spans="1:12">
      <c r="A409" s="1981"/>
      <c r="B409" s="1842"/>
      <c r="C409" s="1584">
        <v>1200</v>
      </c>
      <c r="D409" s="1583">
        <v>3386.7729999999997</v>
      </c>
      <c r="E409" s="1573">
        <v>39.72</v>
      </c>
      <c r="F409" s="1581">
        <v>40.024999999999999</v>
      </c>
      <c r="G409" s="1582">
        <v>8.0399999999999991</v>
      </c>
      <c r="H409" s="1670">
        <v>19784.256600000001</v>
      </c>
      <c r="I409" s="1670">
        <v>22740.471600000001</v>
      </c>
      <c r="J409" s="1596">
        <f t="shared" si="6"/>
        <v>19784.256600000001</v>
      </c>
      <c r="K409" s="1608">
        <f t="shared" si="6"/>
        <v>22740.471600000001</v>
      </c>
      <c r="L409" s="543"/>
    </row>
    <row r="410" spans="1:12">
      <c r="A410" s="1981"/>
      <c r="B410" s="1842"/>
      <c r="C410" s="1584">
        <v>1300</v>
      </c>
      <c r="D410" s="1583">
        <v>3669.9949999999999</v>
      </c>
      <c r="E410" s="1573">
        <v>43.03</v>
      </c>
      <c r="F410" s="1581">
        <v>43.335000000000001</v>
      </c>
      <c r="G410" s="1582">
        <v>8.7100000000000009</v>
      </c>
      <c r="H410" s="1670">
        <v>20992.742399999999</v>
      </c>
      <c r="I410" s="1670">
        <v>23982.423600000002</v>
      </c>
      <c r="J410" s="1596">
        <f t="shared" si="6"/>
        <v>20992.742399999999</v>
      </c>
      <c r="K410" s="1608">
        <f t="shared" si="6"/>
        <v>23982.423600000002</v>
      </c>
      <c r="L410" s="543"/>
    </row>
    <row r="411" spans="1:12">
      <c r="A411" s="1981"/>
      <c r="B411" s="1842"/>
      <c r="C411" s="1584">
        <v>1400</v>
      </c>
      <c r="D411" s="1583">
        <v>3952.136</v>
      </c>
      <c r="E411" s="1573">
        <v>46.339999999999996</v>
      </c>
      <c r="F411" s="1581">
        <v>46.644999999999996</v>
      </c>
      <c r="G411" s="1582">
        <v>9.379999999999999</v>
      </c>
      <c r="H411" s="1670">
        <v>22391.5092</v>
      </c>
      <c r="I411" s="1670">
        <v>25418.471399999999</v>
      </c>
      <c r="J411" s="1596">
        <f t="shared" si="6"/>
        <v>22391.5092</v>
      </c>
      <c r="K411" s="1608">
        <f t="shared" si="6"/>
        <v>25418.471399999999</v>
      </c>
      <c r="L411" s="543"/>
    </row>
    <row r="412" spans="1:12">
      <c r="A412" s="1981"/>
      <c r="B412" s="1842"/>
      <c r="C412" s="1584">
        <v>1500</v>
      </c>
      <c r="D412" s="1583">
        <v>4235.3580000000002</v>
      </c>
      <c r="E412" s="1573">
        <v>49.650000000000006</v>
      </c>
      <c r="F412" s="1581">
        <v>49.955000000000005</v>
      </c>
      <c r="G412" s="1582">
        <v>10.050000000000001</v>
      </c>
      <c r="H412" s="1670">
        <v>23599.994999999999</v>
      </c>
      <c r="I412" s="1670">
        <v>26691.023399999998</v>
      </c>
      <c r="J412" s="1598">
        <f t="shared" si="6"/>
        <v>23599.994999999999</v>
      </c>
      <c r="K412" s="1608">
        <f t="shared" si="6"/>
        <v>26691.023399999998</v>
      </c>
      <c r="L412" s="543"/>
    </row>
    <row r="413" spans="1:12">
      <c r="A413" s="1981"/>
      <c r="B413" s="1842"/>
      <c r="C413" s="1584">
        <v>1600</v>
      </c>
      <c r="D413" s="1583">
        <v>4516.4179999999997</v>
      </c>
      <c r="E413" s="1573">
        <v>52.960000000000008</v>
      </c>
      <c r="F413" s="1581">
        <v>53.265000000000008</v>
      </c>
      <c r="G413" s="1582">
        <v>10.72</v>
      </c>
      <c r="H413" s="1670">
        <v>25328.599200000001</v>
      </c>
      <c r="I413" s="1670">
        <v>28477.930800000002</v>
      </c>
      <c r="J413" s="1596">
        <f t="shared" si="6"/>
        <v>25328.599200000001</v>
      </c>
      <c r="K413" s="1608">
        <f t="shared" si="6"/>
        <v>28477.930800000002</v>
      </c>
      <c r="L413" s="543"/>
    </row>
    <row r="414" spans="1:12">
      <c r="A414" s="1981"/>
      <c r="B414" s="1842"/>
      <c r="C414" s="1584">
        <v>1700</v>
      </c>
      <c r="D414" s="1583">
        <v>4799.6399999999994</v>
      </c>
      <c r="E414" s="1573">
        <v>56.27</v>
      </c>
      <c r="F414" s="1581">
        <v>56.575000000000003</v>
      </c>
      <c r="G414" s="1582">
        <v>11.39</v>
      </c>
      <c r="H414" s="1670">
        <v>28158.273000000001</v>
      </c>
      <c r="I414" s="1670">
        <v>31549.028399999999</v>
      </c>
      <c r="J414" s="1596">
        <f t="shared" si="6"/>
        <v>28158.273000000001</v>
      </c>
      <c r="K414" s="1608">
        <f t="shared" si="6"/>
        <v>31549.028399999999</v>
      </c>
      <c r="L414" s="543"/>
    </row>
    <row r="415" spans="1:12">
      <c r="A415" s="1981"/>
      <c r="B415" s="1842"/>
      <c r="C415" s="1584">
        <v>1800</v>
      </c>
      <c r="D415" s="1583">
        <v>5080.7</v>
      </c>
      <c r="E415" s="1573">
        <v>59.580000000000005</v>
      </c>
      <c r="F415" s="1581">
        <v>59.885000000000005</v>
      </c>
      <c r="G415" s="1582">
        <v>12.06</v>
      </c>
      <c r="H415" s="1670">
        <v>29520.6054</v>
      </c>
      <c r="I415" s="1670">
        <v>33301.735199999996</v>
      </c>
      <c r="J415" s="1596">
        <f t="shared" si="6"/>
        <v>29520.6054</v>
      </c>
      <c r="K415" s="1608">
        <f t="shared" si="6"/>
        <v>33301.735199999996</v>
      </c>
      <c r="L415" s="543"/>
    </row>
    <row r="416" spans="1:12">
      <c r="A416" s="1981"/>
      <c r="B416" s="1842"/>
      <c r="C416" s="1584">
        <v>1900</v>
      </c>
      <c r="D416" s="1583">
        <v>5363.9219999999996</v>
      </c>
      <c r="E416" s="1573">
        <v>62.89</v>
      </c>
      <c r="F416" s="1581">
        <v>63.195</v>
      </c>
      <c r="G416" s="1582">
        <v>12.73</v>
      </c>
      <c r="H416" s="1670">
        <v>30817.545599999998</v>
      </c>
      <c r="I416" s="1670">
        <v>34666.097400000006</v>
      </c>
      <c r="J416" s="1596">
        <f t="shared" si="6"/>
        <v>30817.545599999998</v>
      </c>
      <c r="K416" s="1608">
        <f t="shared" si="6"/>
        <v>34666.097400000006</v>
      </c>
      <c r="L416" s="543"/>
    </row>
    <row r="417" spans="1:12">
      <c r="A417" s="1981"/>
      <c r="B417" s="1842"/>
      <c r="C417" s="1584">
        <v>2000</v>
      </c>
      <c r="D417" s="1583">
        <v>5644.982</v>
      </c>
      <c r="E417" s="1573">
        <v>66.2</v>
      </c>
      <c r="F417" s="1581">
        <v>66.50500000000001</v>
      </c>
      <c r="G417" s="1582">
        <v>13.4</v>
      </c>
      <c r="H417" s="1670">
        <v>33323.879399999998</v>
      </c>
      <c r="I417" s="1670">
        <v>37359.570599999999</v>
      </c>
      <c r="J417" s="1596">
        <f t="shared" si="6"/>
        <v>33323.879399999998</v>
      </c>
      <c r="K417" s="1608">
        <f t="shared" si="6"/>
        <v>37359.570599999999</v>
      </c>
      <c r="L417" s="543"/>
    </row>
    <row r="418" spans="1:12">
      <c r="A418" s="1981"/>
      <c r="B418" s="1842"/>
      <c r="C418" s="1584">
        <v>2100</v>
      </c>
      <c r="D418" s="1583">
        <v>5928.2039999999997</v>
      </c>
      <c r="E418" s="1573">
        <v>69.510000000000005</v>
      </c>
      <c r="F418" s="1581">
        <v>69.815000000000012</v>
      </c>
      <c r="G418" s="1582">
        <v>14.07</v>
      </c>
      <c r="H418" s="1670">
        <v>34690.251000000004</v>
      </c>
      <c r="I418" s="1670">
        <v>38765.171399999999</v>
      </c>
      <c r="J418" s="1596">
        <f t="shared" si="6"/>
        <v>34690.251000000004</v>
      </c>
      <c r="K418" s="1608">
        <f t="shared" si="6"/>
        <v>38765.171399999999</v>
      </c>
      <c r="L418" s="543"/>
    </row>
    <row r="419" spans="1:12">
      <c r="A419" s="1981"/>
      <c r="B419" s="1842"/>
      <c r="C419" s="1584">
        <v>2200</v>
      </c>
      <c r="D419" s="1583">
        <v>6209.2640000000001</v>
      </c>
      <c r="E419" s="1573">
        <v>72.820000000000007</v>
      </c>
      <c r="F419" s="1581">
        <v>73.125000000000014</v>
      </c>
      <c r="G419" s="1582">
        <v>14.740000000000002</v>
      </c>
      <c r="H419" s="1670">
        <v>36061.630799999999</v>
      </c>
      <c r="I419" s="1670">
        <v>40174.791000000005</v>
      </c>
      <c r="J419" s="1596">
        <f t="shared" si="6"/>
        <v>36061.630799999999</v>
      </c>
      <c r="K419" s="1608">
        <f t="shared" si="6"/>
        <v>40174.791000000005</v>
      </c>
      <c r="L419" s="543"/>
    </row>
    <row r="420" spans="1:12">
      <c r="A420" s="1981"/>
      <c r="B420" s="1842"/>
      <c r="C420" s="1584">
        <v>2300</v>
      </c>
      <c r="D420" s="1583">
        <v>6491.4049999999997</v>
      </c>
      <c r="E420" s="1573">
        <v>76.13</v>
      </c>
      <c r="F420" s="1581">
        <v>76.435000000000002</v>
      </c>
      <c r="G420" s="1582">
        <v>15.409999999999998</v>
      </c>
      <c r="H420" s="1670">
        <v>37606.074000000001</v>
      </c>
      <c r="I420" s="1670">
        <v>41722.263599999998</v>
      </c>
      <c r="J420" s="1596">
        <f t="shared" si="6"/>
        <v>37606.074000000001</v>
      </c>
      <c r="K420" s="1608">
        <f t="shared" si="6"/>
        <v>41722.263599999998</v>
      </c>
      <c r="L420" s="543"/>
    </row>
    <row r="421" spans="1:12">
      <c r="A421" s="1981"/>
      <c r="B421" s="1842"/>
      <c r="C421" s="1584">
        <v>2400</v>
      </c>
      <c r="D421" s="1583">
        <v>6774.6269999999995</v>
      </c>
      <c r="E421" s="1573">
        <v>79.44</v>
      </c>
      <c r="F421" s="1581">
        <v>79.745000000000005</v>
      </c>
      <c r="G421" s="1582">
        <v>16.079999999999998</v>
      </c>
      <c r="H421" s="1670">
        <v>39115.306799999998</v>
      </c>
      <c r="I421" s="1670">
        <v>43310.964600000007</v>
      </c>
      <c r="J421" s="1596">
        <f t="shared" si="6"/>
        <v>39115.306799999998</v>
      </c>
      <c r="K421" s="1608">
        <f t="shared" si="6"/>
        <v>43310.964600000007</v>
      </c>
      <c r="L421" s="543"/>
    </row>
    <row r="422" spans="1:12">
      <c r="A422" s="1981"/>
      <c r="B422" s="1842"/>
      <c r="C422" s="1584">
        <v>2500</v>
      </c>
      <c r="D422" s="1583">
        <v>7055.6869999999999</v>
      </c>
      <c r="E422" s="1573">
        <v>82.75</v>
      </c>
      <c r="F422" s="1581">
        <v>83.055000000000007</v>
      </c>
      <c r="G422" s="1582">
        <v>16.75</v>
      </c>
      <c r="H422" s="1670">
        <v>40518.898200000003</v>
      </c>
      <c r="I422" s="1670">
        <v>44717.575199999999</v>
      </c>
      <c r="J422" s="1596">
        <f t="shared" si="6"/>
        <v>40518.898200000003</v>
      </c>
      <c r="K422" s="1608">
        <f t="shared" si="6"/>
        <v>44717.575199999999</v>
      </c>
      <c r="L422" s="543"/>
    </row>
    <row r="423" spans="1:12">
      <c r="A423" s="1981"/>
      <c r="B423" s="1842"/>
      <c r="C423" s="1584">
        <v>2600</v>
      </c>
      <c r="D423" s="1583">
        <v>7338.9089999999997</v>
      </c>
      <c r="E423" s="1573">
        <v>86.06</v>
      </c>
      <c r="F423" s="1581">
        <v>86.365000000000009</v>
      </c>
      <c r="G423" s="1582">
        <v>17.420000000000002</v>
      </c>
      <c r="H423" s="1670">
        <v>43065.471000000005</v>
      </c>
      <c r="I423" s="1670">
        <v>47414.088000000003</v>
      </c>
      <c r="J423" s="1596">
        <f t="shared" si="6"/>
        <v>43065.471000000005</v>
      </c>
      <c r="K423" s="1608">
        <f t="shared" si="6"/>
        <v>47414.088000000003</v>
      </c>
      <c r="L423" s="543"/>
    </row>
    <row r="424" spans="1:12">
      <c r="A424" s="1981"/>
      <c r="B424" s="1842"/>
      <c r="C424" s="1584">
        <v>2800</v>
      </c>
      <c r="D424" s="1583">
        <v>7905.3530000000001</v>
      </c>
      <c r="E424" s="1573">
        <v>92.679999999999993</v>
      </c>
      <c r="F424" s="1581">
        <v>92.984999999999999</v>
      </c>
      <c r="G424" s="1582">
        <v>18.759999999999998</v>
      </c>
      <c r="H424" s="1670">
        <v>46275.105000000003</v>
      </c>
      <c r="I424" s="1670">
        <v>50713.257599999997</v>
      </c>
      <c r="J424" s="1598">
        <f t="shared" si="6"/>
        <v>46275.105000000003</v>
      </c>
      <c r="K424" s="1608">
        <f t="shared" si="6"/>
        <v>50713.257599999997</v>
      </c>
      <c r="L424" s="543"/>
    </row>
    <row r="425" spans="1:12" ht="15.75" thickBot="1">
      <c r="A425" s="1981"/>
      <c r="B425" s="1843"/>
      <c r="C425" s="1585">
        <v>3000</v>
      </c>
      <c r="D425" s="1586">
        <v>8467.473</v>
      </c>
      <c r="E425" s="1577">
        <v>99.300000000000011</v>
      </c>
      <c r="F425" s="1592">
        <v>99.605000000000018</v>
      </c>
      <c r="G425" s="1593">
        <v>20.100000000000001</v>
      </c>
      <c r="H425" s="1671">
        <v>49128.565200000005</v>
      </c>
      <c r="I425" s="1671">
        <v>53641.177799999998</v>
      </c>
      <c r="J425" s="1597">
        <f t="shared" si="6"/>
        <v>49128.565200000005</v>
      </c>
      <c r="K425" s="1609">
        <f t="shared" si="6"/>
        <v>53641.177799999998</v>
      </c>
      <c r="L425" s="543"/>
    </row>
    <row r="426" spans="1:12" ht="15.75" thickBot="1">
      <c r="A426" s="1981"/>
      <c r="B426" s="1973">
        <v>500</v>
      </c>
      <c r="C426" s="1569">
        <v>400</v>
      </c>
      <c r="D426" s="1672">
        <v>1320</v>
      </c>
      <c r="E426" s="1421">
        <v>17.82</v>
      </c>
      <c r="F426" s="1422">
        <v>18.149999999999999</v>
      </c>
      <c r="G426" s="1570">
        <v>3.37</v>
      </c>
      <c r="H426" s="1669">
        <v>10385.935800000001</v>
      </c>
      <c r="I426" s="1669">
        <v>12767.380800000001</v>
      </c>
      <c r="J426" s="1595">
        <f t="shared" si="6"/>
        <v>10385.935800000001</v>
      </c>
      <c r="K426" s="1607">
        <f t="shared" si="6"/>
        <v>12767.380800000001</v>
      </c>
      <c r="L426" s="543"/>
    </row>
    <row r="427" spans="1:12" ht="15.75" thickBot="1">
      <c r="A427" s="1981"/>
      <c r="B427" s="1973"/>
      <c r="C427" s="1571">
        <v>500</v>
      </c>
      <c r="D427" s="1673">
        <v>1603</v>
      </c>
      <c r="E427" s="1573">
        <v>21.83</v>
      </c>
      <c r="F427" s="1572">
        <v>22.16</v>
      </c>
      <c r="G427" s="1574">
        <v>4.21</v>
      </c>
      <c r="H427" s="1670">
        <v>11660.170800000002</v>
      </c>
      <c r="I427" s="1670">
        <v>14020.940400000001</v>
      </c>
      <c r="J427" s="1596">
        <f t="shared" si="6"/>
        <v>11660.170800000002</v>
      </c>
      <c r="K427" s="1420">
        <f t="shared" si="6"/>
        <v>14020.940400000001</v>
      </c>
      <c r="L427" s="543"/>
    </row>
    <row r="428" spans="1:12" ht="15.75" thickBot="1">
      <c r="A428" s="1981"/>
      <c r="B428" s="1973"/>
      <c r="C428" s="1571">
        <v>600</v>
      </c>
      <c r="D428" s="1673">
        <v>1934</v>
      </c>
      <c r="E428" s="1573">
        <v>25.84</v>
      </c>
      <c r="F428" s="1572">
        <v>26.18</v>
      </c>
      <c r="G428" s="1574">
        <v>5.05</v>
      </c>
      <c r="H428" s="1670">
        <v>13011.385200000001</v>
      </c>
      <c r="I428" s="1670">
        <v>15390.3516</v>
      </c>
      <c r="J428" s="1596">
        <f t="shared" si="6"/>
        <v>13011.385200000001</v>
      </c>
      <c r="K428" s="1420">
        <f t="shared" si="6"/>
        <v>15390.3516</v>
      </c>
      <c r="L428" s="543"/>
    </row>
    <row r="429" spans="1:12" ht="15.75" thickBot="1">
      <c r="A429" s="1981"/>
      <c r="B429" s="1973"/>
      <c r="C429" s="1571">
        <v>700</v>
      </c>
      <c r="D429" s="1673">
        <v>2257</v>
      </c>
      <c r="E429" s="1573">
        <v>29.86</v>
      </c>
      <c r="F429" s="1572">
        <v>30.19</v>
      </c>
      <c r="G429" s="1574">
        <v>5.89</v>
      </c>
      <c r="H429" s="1670">
        <v>14285.620199999999</v>
      </c>
      <c r="I429" s="1670">
        <v>16643.900999999998</v>
      </c>
      <c r="J429" s="1596">
        <f t="shared" si="6"/>
        <v>14285.620199999999</v>
      </c>
      <c r="K429" s="1420">
        <f t="shared" si="6"/>
        <v>16643.900999999998</v>
      </c>
      <c r="L429" s="543"/>
    </row>
    <row r="430" spans="1:12" ht="15.75" thickBot="1">
      <c r="A430" s="1981"/>
      <c r="B430" s="1973"/>
      <c r="C430" s="1571">
        <v>800</v>
      </c>
      <c r="D430" s="1673">
        <v>2580</v>
      </c>
      <c r="E430" s="1573">
        <v>33.869999999999997</v>
      </c>
      <c r="F430" s="1572">
        <v>34.21</v>
      </c>
      <c r="G430" s="1574">
        <v>6.74</v>
      </c>
      <c r="H430" s="1670">
        <v>15675.7986</v>
      </c>
      <c r="I430" s="1670">
        <v>18032.753399999998</v>
      </c>
      <c r="J430" s="1596">
        <f t="shared" si="6"/>
        <v>15675.7986</v>
      </c>
      <c r="K430" s="1420">
        <f t="shared" si="6"/>
        <v>18032.753399999998</v>
      </c>
      <c r="L430" s="543"/>
    </row>
    <row r="431" spans="1:12" ht="15.75" thickBot="1">
      <c r="A431" s="1981"/>
      <c r="B431" s="1973"/>
      <c r="C431" s="1571">
        <v>900</v>
      </c>
      <c r="D431" s="1673">
        <v>2902</v>
      </c>
      <c r="E431" s="1573">
        <v>37.880000000000003</v>
      </c>
      <c r="F431" s="1572">
        <v>38.229999999999997</v>
      </c>
      <c r="G431" s="1574">
        <v>7.58</v>
      </c>
      <c r="H431" s="1670">
        <v>16872.146400000001</v>
      </c>
      <c r="I431" s="1670">
        <v>19247.420399999999</v>
      </c>
      <c r="J431" s="1596">
        <f t="shared" si="6"/>
        <v>16872.146400000001</v>
      </c>
      <c r="K431" s="1420">
        <f t="shared" si="6"/>
        <v>19247.420399999999</v>
      </c>
      <c r="L431" s="543"/>
    </row>
    <row r="432" spans="1:12" ht="15.75" thickBot="1">
      <c r="A432" s="1981"/>
      <c r="B432" s="1973"/>
      <c r="C432" s="1571">
        <v>1000</v>
      </c>
      <c r="D432" s="1673">
        <v>3225</v>
      </c>
      <c r="E432" s="1573">
        <v>42.04</v>
      </c>
      <c r="F432" s="1572">
        <v>42.37</v>
      </c>
      <c r="G432" s="1574">
        <v>8.42</v>
      </c>
      <c r="H432" s="1670">
        <v>18223.350599999998</v>
      </c>
      <c r="I432" s="1670">
        <v>20597.349600000001</v>
      </c>
      <c r="J432" s="1596">
        <f t="shared" si="6"/>
        <v>18223.350599999998</v>
      </c>
      <c r="K432" s="1420">
        <f t="shared" si="6"/>
        <v>20597.349600000001</v>
      </c>
      <c r="L432" s="543"/>
    </row>
    <row r="433" spans="1:12" ht="15.75" thickBot="1">
      <c r="A433" s="1981"/>
      <c r="B433" s="1973"/>
      <c r="C433" s="1571">
        <v>1100</v>
      </c>
      <c r="D433" s="1673">
        <v>3547</v>
      </c>
      <c r="E433" s="1573">
        <v>46.05</v>
      </c>
      <c r="F433" s="1572">
        <v>46.39</v>
      </c>
      <c r="G433" s="1574">
        <v>9.26</v>
      </c>
      <c r="H433" s="1670">
        <v>20321.052</v>
      </c>
      <c r="I433" s="1670">
        <v>22568.377199999999</v>
      </c>
      <c r="J433" s="1596">
        <f t="shared" si="6"/>
        <v>20321.052</v>
      </c>
      <c r="K433" s="1420">
        <f t="shared" si="6"/>
        <v>22568.377199999999</v>
      </c>
      <c r="L433" s="543"/>
    </row>
    <row r="434" spans="1:12" ht="15.75" thickBot="1">
      <c r="A434" s="1981"/>
      <c r="B434" s="1973"/>
      <c r="C434" s="1571">
        <v>1200</v>
      </c>
      <c r="D434" s="1673">
        <v>3869</v>
      </c>
      <c r="E434" s="1573">
        <v>50.06</v>
      </c>
      <c r="F434" s="1572">
        <v>50.4</v>
      </c>
      <c r="G434" s="1574">
        <v>10.11</v>
      </c>
      <c r="H434" s="1670">
        <v>21649.122600000002</v>
      </c>
      <c r="I434" s="1670">
        <v>23882.035199999998</v>
      </c>
      <c r="J434" s="1596">
        <f t="shared" si="6"/>
        <v>21649.122600000002</v>
      </c>
      <c r="K434" s="1420">
        <f t="shared" si="6"/>
        <v>23882.035199999998</v>
      </c>
      <c r="L434" s="543"/>
    </row>
    <row r="435" spans="1:12" ht="15.75" thickBot="1">
      <c r="A435" s="1981"/>
      <c r="B435" s="1973"/>
      <c r="C435" s="1571">
        <v>1300</v>
      </c>
      <c r="D435" s="1673">
        <v>4192</v>
      </c>
      <c r="E435" s="1573">
        <v>54.08</v>
      </c>
      <c r="F435" s="1572">
        <v>54.42</v>
      </c>
      <c r="G435" s="1574">
        <v>10.96</v>
      </c>
      <c r="H435" s="1670">
        <v>22977.183000000001</v>
      </c>
      <c r="I435" s="1670">
        <v>25195.693200000002</v>
      </c>
      <c r="J435" s="1596">
        <f t="shared" si="6"/>
        <v>22977.183000000001</v>
      </c>
      <c r="K435" s="1420">
        <f t="shared" si="6"/>
        <v>25195.693200000002</v>
      </c>
      <c r="L435" s="543"/>
    </row>
    <row r="436" spans="1:12" ht="15.75" thickBot="1">
      <c r="A436" s="1981"/>
      <c r="B436" s="1973"/>
      <c r="C436" s="1571">
        <v>1400</v>
      </c>
      <c r="D436" s="1673">
        <v>4514</v>
      </c>
      <c r="E436" s="1573">
        <v>58.09</v>
      </c>
      <c r="F436" s="1572">
        <v>58.43</v>
      </c>
      <c r="G436" s="1574">
        <v>10.95</v>
      </c>
      <c r="H436" s="1670">
        <v>24545.922600000002</v>
      </c>
      <c r="I436" s="1670">
        <v>26728.284</v>
      </c>
      <c r="J436" s="1596">
        <f t="shared" si="6"/>
        <v>24545.922600000002</v>
      </c>
      <c r="K436" s="1420">
        <f t="shared" si="6"/>
        <v>26728.284</v>
      </c>
      <c r="L436" s="543"/>
    </row>
    <row r="437" spans="1:12" ht="15.75" thickBot="1">
      <c r="A437" s="1981"/>
      <c r="B437" s="1973"/>
      <c r="C437" s="1571">
        <v>1500</v>
      </c>
      <c r="D437" s="1673">
        <v>4836</v>
      </c>
      <c r="E437" s="1573">
        <v>62.25</v>
      </c>
      <c r="F437" s="1572">
        <v>62.58</v>
      </c>
      <c r="G437" s="1574">
        <v>12.64</v>
      </c>
      <c r="H437" s="1670">
        <v>25834.345799999999</v>
      </c>
      <c r="I437" s="1670">
        <v>28062.036</v>
      </c>
      <c r="J437" s="1596">
        <f t="shared" si="6"/>
        <v>25834.345799999999</v>
      </c>
      <c r="K437" s="1420">
        <f t="shared" si="6"/>
        <v>28062.036</v>
      </c>
      <c r="L437" s="543"/>
    </row>
    <row r="438" spans="1:12" ht="15.75" thickBot="1">
      <c r="A438" s="1981"/>
      <c r="B438" s="1973"/>
      <c r="C438" s="1571">
        <v>1600</v>
      </c>
      <c r="D438" s="1673">
        <v>5159</v>
      </c>
      <c r="E438" s="1573">
        <v>66.260000000000005</v>
      </c>
      <c r="F438" s="1572">
        <v>66.599999999999994</v>
      </c>
      <c r="G438" s="1574">
        <v>13.48</v>
      </c>
      <c r="H438" s="1670">
        <v>27735.584999999999</v>
      </c>
      <c r="I438" s="1670">
        <v>29951.269800000002</v>
      </c>
      <c r="J438" s="1596">
        <f t="shared" si="6"/>
        <v>27735.584999999999</v>
      </c>
      <c r="K438" s="1420">
        <f t="shared" si="6"/>
        <v>29951.269800000002</v>
      </c>
      <c r="L438" s="543"/>
    </row>
    <row r="439" spans="1:12" ht="15.75" thickBot="1">
      <c r="A439" s="1981"/>
      <c r="B439" s="1973"/>
      <c r="C439" s="1571">
        <v>1700</v>
      </c>
      <c r="D439" s="1673">
        <v>5481</v>
      </c>
      <c r="E439" s="1573">
        <v>70.349999999999994</v>
      </c>
      <c r="F439" s="1572">
        <v>70.680000000000007</v>
      </c>
      <c r="G439" s="1574">
        <v>14.32</v>
      </c>
      <c r="H439" s="1670">
        <v>30565.911600000003</v>
      </c>
      <c r="I439" s="1670">
        <v>33185.036999999997</v>
      </c>
      <c r="J439" s="1596">
        <f t="shared" si="6"/>
        <v>30565.911600000003</v>
      </c>
      <c r="K439" s="1420">
        <f t="shared" si="6"/>
        <v>33185.036999999997</v>
      </c>
      <c r="L439" s="543"/>
    </row>
    <row r="440" spans="1:12" ht="15.75" thickBot="1">
      <c r="A440" s="1981"/>
      <c r="B440" s="1973"/>
      <c r="C440" s="1571">
        <v>1800</v>
      </c>
      <c r="D440" s="1673">
        <v>5803</v>
      </c>
      <c r="E440" s="1573">
        <v>74.36</v>
      </c>
      <c r="F440" s="1572">
        <v>74.7</v>
      </c>
      <c r="G440" s="1574">
        <v>15.17</v>
      </c>
      <c r="H440" s="1670">
        <v>32020.176600000003</v>
      </c>
      <c r="I440" s="1670">
        <v>35043.405599999998</v>
      </c>
      <c r="J440" s="1596">
        <f t="shared" ref="J440:K455" si="7">H440-H440*$E$3</f>
        <v>32020.176600000003</v>
      </c>
      <c r="K440" s="1420">
        <f t="shared" si="7"/>
        <v>35043.405599999998</v>
      </c>
      <c r="L440" s="543"/>
    </row>
    <row r="441" spans="1:12" ht="15.75" thickBot="1">
      <c r="A441" s="1981"/>
      <c r="B441" s="1973"/>
      <c r="C441" s="1571">
        <v>1900</v>
      </c>
      <c r="D441" s="1673">
        <v>6126</v>
      </c>
      <c r="E441" s="1573">
        <v>78.38</v>
      </c>
      <c r="F441" s="1572">
        <v>78.709999999999994</v>
      </c>
      <c r="G441" s="1574">
        <v>16.010000000000002</v>
      </c>
      <c r="H441" s="1670">
        <v>33431.152799999996</v>
      </c>
      <c r="I441" s="1670">
        <v>36474.149400000002</v>
      </c>
      <c r="J441" s="1596">
        <f t="shared" si="7"/>
        <v>33431.152799999996</v>
      </c>
      <c r="K441" s="1420">
        <f t="shared" si="7"/>
        <v>36474.149400000002</v>
      </c>
      <c r="L441" s="543"/>
    </row>
    <row r="442" spans="1:12" ht="15.75" thickBot="1">
      <c r="A442" s="1981"/>
      <c r="B442" s="1973"/>
      <c r="C442" s="1571">
        <v>2000</v>
      </c>
      <c r="D442" s="1673">
        <v>6448</v>
      </c>
      <c r="E442" s="1573">
        <v>82.53</v>
      </c>
      <c r="F442" s="1572">
        <v>82.87</v>
      </c>
      <c r="G442" s="1574">
        <v>16.850000000000001</v>
      </c>
      <c r="H442" s="1670">
        <v>36154.389600000002</v>
      </c>
      <c r="I442" s="1670">
        <v>39283.351799999997</v>
      </c>
      <c r="J442" s="1596">
        <f t="shared" si="7"/>
        <v>36154.389600000002</v>
      </c>
      <c r="K442" s="1420">
        <f t="shared" si="7"/>
        <v>39283.351799999997</v>
      </c>
      <c r="L442" s="543"/>
    </row>
    <row r="443" spans="1:12" ht="15.75" thickBot="1">
      <c r="A443" s="1981"/>
      <c r="B443" s="1973"/>
      <c r="C443" s="1571">
        <v>2100</v>
      </c>
      <c r="D443" s="1673">
        <v>6770</v>
      </c>
      <c r="E443" s="1573">
        <v>86.54</v>
      </c>
      <c r="F443" s="1572">
        <v>86.88</v>
      </c>
      <c r="G443" s="1574">
        <v>17.690000000000001</v>
      </c>
      <c r="H443" s="1670">
        <v>37605.625200000002</v>
      </c>
      <c r="I443" s="1670">
        <v>41085.355200000005</v>
      </c>
      <c r="J443" s="1596">
        <f t="shared" si="7"/>
        <v>37605.625200000002</v>
      </c>
      <c r="K443" s="1420">
        <f t="shared" si="7"/>
        <v>41085.355200000005</v>
      </c>
      <c r="L443" s="543"/>
    </row>
    <row r="444" spans="1:12" ht="15.75" thickBot="1">
      <c r="A444" s="1981"/>
      <c r="B444" s="1973"/>
      <c r="C444" s="1571">
        <v>2200</v>
      </c>
      <c r="D444" s="1673">
        <v>7093</v>
      </c>
      <c r="E444" s="1573">
        <v>90.56</v>
      </c>
      <c r="F444" s="1572">
        <v>90.89</v>
      </c>
      <c r="G444" s="1574">
        <v>18.54</v>
      </c>
      <c r="H444" s="1670">
        <v>39145.508999999998</v>
      </c>
      <c r="I444" s="1670">
        <v>42271.6152</v>
      </c>
      <c r="J444" s="1596">
        <f t="shared" si="7"/>
        <v>39145.508999999998</v>
      </c>
      <c r="K444" s="1420">
        <f t="shared" si="7"/>
        <v>42271.6152</v>
      </c>
      <c r="L444" s="543"/>
    </row>
    <row r="445" spans="1:12" ht="15.75" thickBot="1">
      <c r="A445" s="1981"/>
      <c r="B445" s="1973"/>
      <c r="C445" s="1571">
        <v>2300</v>
      </c>
      <c r="D445" s="1673">
        <v>7416</v>
      </c>
      <c r="E445" s="1573">
        <v>94.57</v>
      </c>
      <c r="F445" s="1572">
        <v>94.91</v>
      </c>
      <c r="G445" s="1574">
        <v>19.38</v>
      </c>
      <c r="H445" s="1670">
        <v>40816.309799999995</v>
      </c>
      <c r="I445" s="1670">
        <v>44161.185599999997</v>
      </c>
      <c r="J445" s="1596">
        <f t="shared" si="7"/>
        <v>40816.309799999995</v>
      </c>
      <c r="K445" s="1420">
        <f t="shared" si="7"/>
        <v>44161.185599999997</v>
      </c>
      <c r="L445" s="543"/>
    </row>
    <row r="446" spans="1:12" ht="15.75" thickBot="1">
      <c r="A446" s="1981"/>
      <c r="B446" s="1973"/>
      <c r="C446" s="1571">
        <v>2400</v>
      </c>
      <c r="D446" s="1673">
        <v>7738</v>
      </c>
      <c r="E446" s="1573">
        <v>98.59</v>
      </c>
      <c r="F446" s="1572">
        <v>98.92</v>
      </c>
      <c r="G446" s="1574">
        <v>20.22</v>
      </c>
      <c r="H446" s="1670">
        <v>42443.801399999997</v>
      </c>
      <c r="I446" s="1670">
        <v>45567.786</v>
      </c>
      <c r="J446" s="1596">
        <f t="shared" si="7"/>
        <v>42443.801399999997</v>
      </c>
      <c r="K446" s="1420">
        <f t="shared" si="7"/>
        <v>45567.786</v>
      </c>
      <c r="L446" s="543"/>
    </row>
    <row r="447" spans="1:12" ht="15.75" thickBot="1">
      <c r="A447" s="1981"/>
      <c r="B447" s="1973"/>
      <c r="C447" s="1571">
        <v>2500</v>
      </c>
      <c r="D447" s="1673">
        <v>8061</v>
      </c>
      <c r="E447" s="1573">
        <v>102.6</v>
      </c>
      <c r="F447" s="1572">
        <v>102.93</v>
      </c>
      <c r="G447" s="1574">
        <v>21.06</v>
      </c>
      <c r="H447" s="1670">
        <v>43983.6852</v>
      </c>
      <c r="I447" s="1670">
        <v>47236.995600000002</v>
      </c>
      <c r="J447" s="1596">
        <f t="shared" si="7"/>
        <v>43983.6852</v>
      </c>
      <c r="K447" s="1420">
        <f t="shared" si="7"/>
        <v>47236.995600000002</v>
      </c>
      <c r="L447" s="543"/>
    </row>
    <row r="448" spans="1:12" ht="15.75" thickBot="1">
      <c r="A448" s="1981"/>
      <c r="B448" s="1973"/>
      <c r="C448" s="1571">
        <v>2600</v>
      </c>
      <c r="D448" s="1673">
        <v>8383</v>
      </c>
      <c r="E448" s="1573">
        <v>106.61</v>
      </c>
      <c r="F448" s="1572">
        <v>106.95</v>
      </c>
      <c r="G448" s="1574">
        <v>21.91</v>
      </c>
      <c r="H448" s="1670">
        <v>46663.612800000003</v>
      </c>
      <c r="I448" s="1670">
        <v>49916.392800000001</v>
      </c>
      <c r="J448" s="1596">
        <f t="shared" si="7"/>
        <v>46663.612800000003</v>
      </c>
      <c r="K448" s="1420">
        <f t="shared" si="7"/>
        <v>49916.392800000001</v>
      </c>
      <c r="L448" s="543"/>
    </row>
    <row r="449" spans="1:12" ht="15.75" thickBot="1">
      <c r="A449" s="1981"/>
      <c r="B449" s="1973"/>
      <c r="C449" s="1571">
        <v>2800</v>
      </c>
      <c r="D449" s="1673">
        <v>9027</v>
      </c>
      <c r="E449" s="1573">
        <v>114.64</v>
      </c>
      <c r="F449" s="1572">
        <v>114.98</v>
      </c>
      <c r="G449" s="1574">
        <v>23.6</v>
      </c>
      <c r="H449" s="1670">
        <v>50190.527999999998</v>
      </c>
      <c r="I449" s="1670">
        <v>53417.808000000005</v>
      </c>
      <c r="J449" s="1596">
        <f t="shared" si="7"/>
        <v>50190.527999999998</v>
      </c>
      <c r="K449" s="1420">
        <f t="shared" si="7"/>
        <v>53417.808000000005</v>
      </c>
      <c r="L449" s="543"/>
    </row>
    <row r="450" spans="1:12" ht="15.75" thickBot="1">
      <c r="A450" s="1981"/>
      <c r="B450" s="1973"/>
      <c r="C450" s="1575">
        <v>3000</v>
      </c>
      <c r="D450" s="1674">
        <v>9672</v>
      </c>
      <c r="E450" s="1577">
        <v>122.67</v>
      </c>
      <c r="F450" s="1576">
        <v>123</v>
      </c>
      <c r="G450" s="1578">
        <v>25.28</v>
      </c>
      <c r="H450" s="1671">
        <v>53265.246599999999</v>
      </c>
      <c r="I450" s="1671">
        <v>56241.0864</v>
      </c>
      <c r="J450" s="1597">
        <f t="shared" si="7"/>
        <v>53265.246599999999</v>
      </c>
      <c r="K450" s="241">
        <f t="shared" si="7"/>
        <v>56241.0864</v>
      </c>
      <c r="L450" s="543"/>
    </row>
    <row r="451" spans="1:12" ht="15.75" thickBot="1">
      <c r="A451" s="1981"/>
      <c r="B451" s="1973">
        <v>600</v>
      </c>
      <c r="C451" s="1579">
        <v>400</v>
      </c>
      <c r="D451" s="1580">
        <v>1616.0846939999999</v>
      </c>
      <c r="E451" s="1695">
        <v>20.080000000000002</v>
      </c>
      <c r="F451" s="1696">
        <v>20.430000000000003</v>
      </c>
      <c r="G451" s="1591">
        <v>3.9200000000000004</v>
      </c>
      <c r="H451" s="1669">
        <v>11971.760400000001</v>
      </c>
      <c r="I451" s="1669">
        <v>15389.0154</v>
      </c>
      <c r="J451" s="1595">
        <f t="shared" si="7"/>
        <v>11971.760400000001</v>
      </c>
      <c r="K451" s="1607">
        <f t="shared" si="7"/>
        <v>15389.0154</v>
      </c>
      <c r="L451" s="543"/>
    </row>
    <row r="452" spans="1:12" ht="15.75" thickBot="1">
      <c r="A452" s="1981"/>
      <c r="B452" s="1973"/>
      <c r="C452" s="1584">
        <v>500</v>
      </c>
      <c r="D452" s="1583">
        <v>1915.7800320000001</v>
      </c>
      <c r="E452" s="1645">
        <v>25.1</v>
      </c>
      <c r="F452" s="1697">
        <v>25.450000000000003</v>
      </c>
      <c r="G452" s="1582">
        <v>4.9000000000000004</v>
      </c>
      <c r="H452" s="1670">
        <v>13434.460800000001</v>
      </c>
      <c r="I452" s="1670">
        <v>16864.547399999999</v>
      </c>
      <c r="J452" s="1596">
        <f t="shared" si="7"/>
        <v>13434.460800000001</v>
      </c>
      <c r="K452" s="1608">
        <f t="shared" si="7"/>
        <v>16864.547399999999</v>
      </c>
      <c r="L452" s="543"/>
    </row>
    <row r="453" spans="1:12" ht="15.75" thickBot="1">
      <c r="A453" s="1981"/>
      <c r="B453" s="1973"/>
      <c r="C453" s="1584">
        <v>600</v>
      </c>
      <c r="D453" s="1583">
        <v>2220.1056899999999</v>
      </c>
      <c r="E453" s="1645">
        <v>30.12</v>
      </c>
      <c r="F453" s="1697">
        <v>30.470000000000002</v>
      </c>
      <c r="G453" s="1582">
        <v>5.88</v>
      </c>
      <c r="H453" s="1670">
        <v>14976.027599999999</v>
      </c>
      <c r="I453" s="1670">
        <v>18504.676800000001</v>
      </c>
      <c r="J453" s="1596">
        <f t="shared" si="7"/>
        <v>14976.027599999999</v>
      </c>
      <c r="K453" s="1608">
        <f t="shared" si="7"/>
        <v>18504.676800000001</v>
      </c>
      <c r="L453" s="543"/>
    </row>
    <row r="454" spans="1:12" ht="15.75" thickBot="1">
      <c r="A454" s="1981"/>
      <c r="B454" s="1973"/>
      <c r="C454" s="1584">
        <v>700</v>
      </c>
      <c r="D454" s="1583">
        <v>2522.4836399999999</v>
      </c>
      <c r="E454" s="1645">
        <v>35.14</v>
      </c>
      <c r="F454" s="1697">
        <v>35.49</v>
      </c>
      <c r="G454" s="1582">
        <v>6.86</v>
      </c>
      <c r="H454" s="1670">
        <v>16438.7382</v>
      </c>
      <c r="I454" s="1670">
        <v>20021.6106</v>
      </c>
      <c r="J454" s="1596">
        <f t="shared" si="7"/>
        <v>16438.7382</v>
      </c>
      <c r="K454" s="1608">
        <f t="shared" si="7"/>
        <v>20021.6106</v>
      </c>
      <c r="L454" s="543"/>
    </row>
    <row r="455" spans="1:12" ht="15.75" thickBot="1">
      <c r="A455" s="1981"/>
      <c r="B455" s="1973"/>
      <c r="C455" s="1584">
        <v>800</v>
      </c>
      <c r="D455" s="1583">
        <v>2823.1124759999998</v>
      </c>
      <c r="E455" s="1645">
        <v>40.160000000000004</v>
      </c>
      <c r="F455" s="1697">
        <v>40.510000000000005</v>
      </c>
      <c r="G455" s="1582">
        <v>7.8400000000000007</v>
      </c>
      <c r="H455" s="1670">
        <v>18056.2032</v>
      </c>
      <c r="I455" s="1670">
        <v>21847.033199999998</v>
      </c>
      <c r="J455" s="1596">
        <f t="shared" si="7"/>
        <v>18056.2032</v>
      </c>
      <c r="K455" s="1608">
        <f t="shared" si="7"/>
        <v>21847.033199999998</v>
      </c>
      <c r="L455" s="543"/>
    </row>
    <row r="456" spans="1:12" ht="15.75" thickBot="1">
      <c r="A456" s="1981"/>
      <c r="B456" s="1973"/>
      <c r="C456" s="1584">
        <v>900</v>
      </c>
      <c r="D456" s="1583">
        <v>3103.02594</v>
      </c>
      <c r="E456" s="1645">
        <v>45.180000000000007</v>
      </c>
      <c r="F456" s="1697">
        <v>45.530000000000008</v>
      </c>
      <c r="G456" s="1582">
        <v>8.82</v>
      </c>
      <c r="H456" s="1670">
        <v>19440.067800000001</v>
      </c>
      <c r="I456" s="1670">
        <v>23297.911800000002</v>
      </c>
      <c r="J456" s="1596">
        <f t="shared" ref="J456:J475" si="8">H456-H456*$E$3</f>
        <v>19440.067800000001</v>
      </c>
      <c r="K456" s="1608">
        <f t="shared" ref="K456:K475" si="9">I456-I456*$E$3</f>
        <v>23297.911800000002</v>
      </c>
      <c r="L456" s="543"/>
    </row>
    <row r="457" spans="1:12" ht="15.75" thickBot="1">
      <c r="A457" s="1981"/>
      <c r="B457" s="1973"/>
      <c r="C457" s="1584">
        <v>1000</v>
      </c>
      <c r="D457" s="1583">
        <v>3424.7715840000001</v>
      </c>
      <c r="E457" s="1645">
        <v>50.2</v>
      </c>
      <c r="F457" s="1697">
        <v>50.2</v>
      </c>
      <c r="G457" s="1582">
        <v>9.8000000000000007</v>
      </c>
      <c r="H457" s="1670">
        <v>20977.677</v>
      </c>
      <c r="I457" s="1670">
        <v>24907.471799999999</v>
      </c>
      <c r="J457" s="1596">
        <f t="shared" si="8"/>
        <v>20977.677</v>
      </c>
      <c r="K457" s="1608">
        <f t="shared" si="9"/>
        <v>24907.471799999999</v>
      </c>
      <c r="L457" s="543"/>
    </row>
    <row r="458" spans="1:12" ht="15.75" thickBot="1">
      <c r="A458" s="1981"/>
      <c r="B458" s="1973"/>
      <c r="C458" s="1584">
        <v>1100</v>
      </c>
      <c r="D458" s="1583">
        <v>3729.0802500000009</v>
      </c>
      <c r="E458" s="1645">
        <v>55.220000000000006</v>
      </c>
      <c r="F458" s="1697">
        <v>55.570000000000007</v>
      </c>
      <c r="G458" s="1582">
        <v>10.780000000000001</v>
      </c>
      <c r="H458" s="1670">
        <v>22440.397799999999</v>
      </c>
      <c r="I458" s="1670">
        <v>26483.545199999997</v>
      </c>
      <c r="J458" s="1596">
        <f t="shared" si="8"/>
        <v>22440.397799999999</v>
      </c>
      <c r="K458" s="1608">
        <f t="shared" si="9"/>
        <v>26483.545199999997</v>
      </c>
      <c r="L458" s="543"/>
    </row>
    <row r="459" spans="1:12" ht="15.75" thickBot="1">
      <c r="A459" s="1981"/>
      <c r="B459" s="1973"/>
      <c r="C459" s="1584">
        <v>1200</v>
      </c>
      <c r="D459" s="1583">
        <v>4026.411576</v>
      </c>
      <c r="E459" s="1645">
        <v>60.24</v>
      </c>
      <c r="F459" s="1697">
        <v>60.59</v>
      </c>
      <c r="G459" s="1582">
        <v>11.76</v>
      </c>
      <c r="H459" s="1670">
        <v>23943.500400000001</v>
      </c>
      <c r="I459" s="1670">
        <v>28013.279999999999</v>
      </c>
      <c r="J459" s="1596">
        <f t="shared" si="8"/>
        <v>23943.500400000001</v>
      </c>
      <c r="K459" s="1608">
        <f t="shared" si="9"/>
        <v>28013.279999999999</v>
      </c>
      <c r="L459" s="543"/>
    </row>
    <row r="460" spans="1:12" ht="15.75" thickBot="1">
      <c r="A460" s="1981"/>
      <c r="B460" s="1973"/>
      <c r="C460" s="1584">
        <v>1300</v>
      </c>
      <c r="D460" s="1583">
        <v>4372.1732880000009</v>
      </c>
      <c r="E460" s="1645">
        <v>65.260000000000005</v>
      </c>
      <c r="F460" s="1697">
        <v>65.61</v>
      </c>
      <c r="G460" s="1582">
        <v>12.740000000000002</v>
      </c>
      <c r="H460" s="1670">
        <v>25406.2212</v>
      </c>
      <c r="I460" s="1670">
        <v>29543.994000000002</v>
      </c>
      <c r="J460" s="1596">
        <f t="shared" si="8"/>
        <v>25406.2212</v>
      </c>
      <c r="K460" s="1608">
        <f t="shared" si="9"/>
        <v>29543.994000000002</v>
      </c>
      <c r="L460" s="543"/>
    </row>
    <row r="461" spans="1:12" ht="15.75" thickBot="1">
      <c r="A461" s="1981"/>
      <c r="B461" s="1973"/>
      <c r="C461" s="1584">
        <v>1400</v>
      </c>
      <c r="D461" s="1583">
        <v>4707.7143120000001</v>
      </c>
      <c r="E461" s="1645">
        <v>70.28</v>
      </c>
      <c r="F461" s="1697">
        <v>70.63</v>
      </c>
      <c r="G461" s="1582">
        <v>13.72</v>
      </c>
      <c r="H461" s="1670">
        <v>27098.595000000001</v>
      </c>
      <c r="I461" s="1670">
        <v>31315.213799999998</v>
      </c>
      <c r="J461" s="1596">
        <f t="shared" si="8"/>
        <v>27098.595000000001</v>
      </c>
      <c r="K461" s="1608">
        <f t="shared" si="9"/>
        <v>31315.213799999998</v>
      </c>
      <c r="L461" s="543"/>
    </row>
    <row r="462" spans="1:12" ht="15.75" thickBot="1">
      <c r="A462" s="1981"/>
      <c r="B462" s="1973"/>
      <c r="C462" s="1584">
        <v>1500</v>
      </c>
      <c r="D462" s="1583">
        <v>5045.0989679999993</v>
      </c>
      <c r="E462" s="1645">
        <v>75.300000000000011</v>
      </c>
      <c r="F462" s="1697">
        <v>75.650000000000006</v>
      </c>
      <c r="G462" s="1582">
        <v>14.700000000000001</v>
      </c>
      <c r="H462" s="1670">
        <v>29797.321200000002</v>
      </c>
      <c r="I462" s="1670">
        <v>32883.392399999997</v>
      </c>
      <c r="J462" s="1596">
        <f t="shared" si="8"/>
        <v>29797.321200000002</v>
      </c>
      <c r="K462" s="1608">
        <f t="shared" si="9"/>
        <v>32883.392399999997</v>
      </c>
      <c r="L462" s="543"/>
    </row>
    <row r="463" spans="1:12" ht="15.75" thickBot="1">
      <c r="A463" s="1981"/>
      <c r="B463" s="1973"/>
      <c r="C463" s="1584">
        <v>1600</v>
      </c>
      <c r="D463" s="1583">
        <v>5380.6399919999994</v>
      </c>
      <c r="E463" s="1645">
        <v>80.320000000000007</v>
      </c>
      <c r="F463" s="1697">
        <v>80.67</v>
      </c>
      <c r="G463" s="1582">
        <v>15.680000000000001</v>
      </c>
      <c r="H463" s="1670">
        <v>30652.856400000001</v>
      </c>
      <c r="I463" s="1670">
        <v>35087.306400000001</v>
      </c>
      <c r="J463" s="1596">
        <f t="shared" si="8"/>
        <v>30652.856400000001</v>
      </c>
      <c r="K463" s="1608">
        <f t="shared" si="9"/>
        <v>35087.306400000001</v>
      </c>
      <c r="L463" s="543"/>
    </row>
    <row r="464" spans="1:12" ht="15.75" thickBot="1">
      <c r="A464" s="1981"/>
      <c r="B464" s="1973"/>
      <c r="C464" s="1584">
        <v>1700</v>
      </c>
      <c r="D464" s="1583">
        <v>5718.0246480000005</v>
      </c>
      <c r="E464" s="1645">
        <v>85.34</v>
      </c>
      <c r="F464" s="1697">
        <v>85.69</v>
      </c>
      <c r="G464" s="1582">
        <v>16.66</v>
      </c>
      <c r="H464" s="1670">
        <v>32912.758199999997</v>
      </c>
      <c r="I464" s="1670">
        <v>37873.762799999997</v>
      </c>
      <c r="J464" s="1596">
        <f t="shared" si="8"/>
        <v>32912.758199999997</v>
      </c>
      <c r="K464" s="1608">
        <f t="shared" si="9"/>
        <v>37873.762799999997</v>
      </c>
      <c r="L464" s="543"/>
    </row>
    <row r="465" spans="1:12" ht="15.75" thickBot="1">
      <c r="A465" s="1981"/>
      <c r="B465" s="1973"/>
      <c r="C465" s="1584">
        <v>1800</v>
      </c>
      <c r="D465" s="1583">
        <v>6052.6438560000006</v>
      </c>
      <c r="E465" s="1645">
        <v>90.360000000000014</v>
      </c>
      <c r="F465" s="1697">
        <v>90.710000000000008</v>
      </c>
      <c r="G465" s="1582">
        <v>17.64</v>
      </c>
      <c r="H465" s="1670">
        <v>34505.651400000002</v>
      </c>
      <c r="I465" s="1670">
        <v>39979.583399999996</v>
      </c>
      <c r="J465" s="1596">
        <f t="shared" si="8"/>
        <v>34505.651400000002</v>
      </c>
      <c r="K465" s="1608">
        <f t="shared" si="9"/>
        <v>39979.583399999996</v>
      </c>
      <c r="L465" s="543"/>
    </row>
    <row r="466" spans="1:12" ht="15.75" thickBot="1">
      <c r="A466" s="1981"/>
      <c r="B466" s="1973"/>
      <c r="C466" s="1584">
        <v>1900</v>
      </c>
      <c r="D466" s="1583">
        <v>6390.9503279999999</v>
      </c>
      <c r="E466" s="1645">
        <v>95.38</v>
      </c>
      <c r="F466" s="1697">
        <v>95.72999999999999</v>
      </c>
      <c r="G466" s="1582">
        <v>18.62</v>
      </c>
      <c r="H466" s="1670">
        <v>36021.402000000002</v>
      </c>
      <c r="I466" s="1670">
        <v>41618.570399999997</v>
      </c>
      <c r="J466" s="1596">
        <f t="shared" si="8"/>
        <v>36021.402000000002</v>
      </c>
      <c r="K466" s="1608">
        <f t="shared" si="9"/>
        <v>41618.570399999997</v>
      </c>
      <c r="L466" s="543"/>
    </row>
    <row r="467" spans="1:12" ht="15.75" thickBot="1">
      <c r="A467" s="1981"/>
      <c r="B467" s="1973"/>
      <c r="C467" s="1584">
        <v>2000</v>
      </c>
      <c r="D467" s="1583">
        <v>6725.569536</v>
      </c>
      <c r="E467" s="1645">
        <v>100.4</v>
      </c>
      <c r="F467" s="1697">
        <v>100.75</v>
      </c>
      <c r="G467" s="1582">
        <v>19.600000000000001</v>
      </c>
      <c r="H467" s="1670">
        <v>38950.719600000004</v>
      </c>
      <c r="I467" s="1670">
        <v>44853.439200000001</v>
      </c>
      <c r="J467" s="1596">
        <f t="shared" si="8"/>
        <v>38950.719600000004</v>
      </c>
      <c r="K467" s="1608">
        <f t="shared" si="9"/>
        <v>44853.439200000001</v>
      </c>
      <c r="L467" s="543"/>
    </row>
    <row r="468" spans="1:12" ht="15.75" thickBot="1">
      <c r="A468" s="1981"/>
      <c r="B468" s="1973"/>
      <c r="C468" s="1584">
        <v>2100</v>
      </c>
      <c r="D468" s="1583">
        <v>7055.7379020000008</v>
      </c>
      <c r="E468" s="1645">
        <v>105.42000000000002</v>
      </c>
      <c r="F468" s="1697">
        <v>105.77000000000001</v>
      </c>
      <c r="G468" s="1582">
        <v>20.580000000000002</v>
      </c>
      <c r="H468" s="1670">
        <v>40547.621399999996</v>
      </c>
      <c r="I468" s="1670">
        <v>46542.487800000003</v>
      </c>
      <c r="J468" s="1596">
        <f t="shared" si="8"/>
        <v>40547.621399999996</v>
      </c>
      <c r="K468" s="1608">
        <f t="shared" si="9"/>
        <v>46542.487800000003</v>
      </c>
      <c r="L468" s="543"/>
    </row>
    <row r="469" spans="1:12" ht="15.75" thickBot="1">
      <c r="A469" s="1981"/>
      <c r="B469" s="1973"/>
      <c r="C469" s="1584">
        <v>2200</v>
      </c>
      <c r="D469" s="1583">
        <v>7400.3388480000003</v>
      </c>
      <c r="E469" s="1645">
        <v>110.44000000000001</v>
      </c>
      <c r="F469" s="1697">
        <v>110.79</v>
      </c>
      <c r="G469" s="1582">
        <v>21.560000000000002</v>
      </c>
      <c r="H469" s="1670">
        <v>42151.540800000002</v>
      </c>
      <c r="I469" s="1670">
        <v>48234.565800000004</v>
      </c>
      <c r="J469" s="1596">
        <f t="shared" si="8"/>
        <v>42151.540800000002</v>
      </c>
      <c r="K469" s="1608">
        <f t="shared" si="9"/>
        <v>48234.565800000004</v>
      </c>
      <c r="L469" s="543"/>
    </row>
    <row r="470" spans="1:12" ht="15.75" thickBot="1">
      <c r="A470" s="1981"/>
      <c r="B470" s="1973"/>
      <c r="C470" s="1584">
        <v>2300</v>
      </c>
      <c r="D470" s="1583">
        <v>7734.0362400000004</v>
      </c>
      <c r="E470" s="1645">
        <v>115.46</v>
      </c>
      <c r="F470" s="1697">
        <v>115.80999999999999</v>
      </c>
      <c r="G470" s="1582">
        <v>22.54</v>
      </c>
      <c r="H470" s="1670">
        <v>43955.808600000004</v>
      </c>
      <c r="I470" s="1670">
        <v>50093.954400000002</v>
      </c>
      <c r="J470" s="1596">
        <f t="shared" si="8"/>
        <v>43955.808600000004</v>
      </c>
      <c r="K470" s="1608">
        <f t="shared" si="9"/>
        <v>50093.954400000002</v>
      </c>
      <c r="L470" s="543"/>
    </row>
    <row r="471" spans="1:12" ht="15.75" thickBot="1">
      <c r="A471" s="1981"/>
      <c r="B471" s="1973"/>
      <c r="C471" s="1584">
        <v>2400</v>
      </c>
      <c r="D471" s="1583">
        <v>8070.4990800000014</v>
      </c>
      <c r="E471" s="1645">
        <v>120.48</v>
      </c>
      <c r="F471" s="1697">
        <v>120.83</v>
      </c>
      <c r="G471" s="1582">
        <v>23.52</v>
      </c>
      <c r="H471" s="1670">
        <v>45720.000599999999</v>
      </c>
      <c r="I471" s="1670">
        <v>52002.415200000003</v>
      </c>
      <c r="J471" s="1596">
        <f t="shared" si="8"/>
        <v>45720.000599999999</v>
      </c>
      <c r="K471" s="1608">
        <f t="shared" si="9"/>
        <v>52002.415200000003</v>
      </c>
      <c r="L471" s="543"/>
    </row>
    <row r="472" spans="1:12" ht="15.75" thickBot="1">
      <c r="A472" s="1981"/>
      <c r="B472" s="1973"/>
      <c r="C472" s="1584">
        <v>2500</v>
      </c>
      <c r="D472" s="1583">
        <v>8406.9619199999997</v>
      </c>
      <c r="E472" s="1645">
        <v>125.5</v>
      </c>
      <c r="F472" s="1697">
        <v>125.85</v>
      </c>
      <c r="G472" s="1582">
        <v>24.5</v>
      </c>
      <c r="H472" s="1670">
        <v>48224.07</v>
      </c>
      <c r="I472" s="1670">
        <v>53691.473999999995</v>
      </c>
      <c r="J472" s="1596">
        <f t="shared" si="8"/>
        <v>48224.07</v>
      </c>
      <c r="K472" s="1608">
        <f t="shared" si="9"/>
        <v>53691.473999999995</v>
      </c>
      <c r="L472" s="543"/>
    </row>
    <row r="473" spans="1:12" ht="15.75" thickBot="1">
      <c r="A473" s="1981"/>
      <c r="B473" s="1973"/>
      <c r="C473" s="1584">
        <v>2600</v>
      </c>
      <c r="D473" s="1583">
        <v>8743.4247599999999</v>
      </c>
      <c r="E473" s="1645">
        <v>130.52000000000001</v>
      </c>
      <c r="F473" s="1697">
        <v>130.87</v>
      </c>
      <c r="G473" s="1582">
        <v>25.480000000000004</v>
      </c>
      <c r="H473" s="1670">
        <v>50337.377400000005</v>
      </c>
      <c r="I473" s="1670">
        <v>56930.361600000004</v>
      </c>
      <c r="J473" s="1596">
        <f t="shared" si="8"/>
        <v>50337.377400000005</v>
      </c>
      <c r="K473" s="1608">
        <f t="shared" si="9"/>
        <v>56930.361600000004</v>
      </c>
      <c r="L473" s="543"/>
    </row>
    <row r="474" spans="1:12" ht="15.75" thickBot="1">
      <c r="A474" s="1981"/>
      <c r="B474" s="1973"/>
      <c r="C474" s="1584">
        <v>2800</v>
      </c>
      <c r="D474" s="1583">
        <v>9416.3504400000002</v>
      </c>
      <c r="E474" s="1645">
        <v>140.56</v>
      </c>
      <c r="F474" s="1697">
        <v>140.91</v>
      </c>
      <c r="G474" s="1582">
        <v>27.44</v>
      </c>
      <c r="H474" s="1670">
        <v>54089.1924</v>
      </c>
      <c r="I474" s="1670">
        <v>60893.571600000003</v>
      </c>
      <c r="J474" s="1596">
        <f t="shared" si="8"/>
        <v>54089.1924</v>
      </c>
      <c r="K474" s="1608">
        <f t="shared" si="9"/>
        <v>60893.571600000003</v>
      </c>
      <c r="L474" s="543"/>
    </row>
    <row r="475" spans="1:12" ht="15.75" thickBot="1">
      <c r="A475" s="1982"/>
      <c r="B475" s="1973"/>
      <c r="C475" s="1585">
        <v>3000</v>
      </c>
      <c r="D475" s="1586">
        <v>10088.354304</v>
      </c>
      <c r="E475" s="1698">
        <v>150.60000000000002</v>
      </c>
      <c r="F475" s="1699">
        <v>150.95000000000002</v>
      </c>
      <c r="G475" s="1593">
        <v>29.400000000000002</v>
      </c>
      <c r="H475" s="1671">
        <v>57424.235399999998</v>
      </c>
      <c r="I475" s="1671">
        <v>64409.94</v>
      </c>
      <c r="J475" s="1597">
        <f t="shared" si="8"/>
        <v>57424.235399999998</v>
      </c>
      <c r="K475" s="241">
        <f t="shared" si="9"/>
        <v>64409.94</v>
      </c>
      <c r="L475" s="543"/>
    </row>
    <row r="476" spans="1:12">
      <c r="A476" s="346"/>
      <c r="B476" s="87"/>
      <c r="C476" s="87"/>
      <c r="D476" s="309"/>
      <c r="E476" s="86"/>
      <c r="F476" s="310"/>
      <c r="G476" s="243"/>
      <c r="H476" s="311"/>
      <c r="I476" s="311"/>
      <c r="J476" s="311"/>
      <c r="K476" s="311"/>
    </row>
    <row r="478" spans="1:12">
      <c r="A478" s="316"/>
      <c r="B478" s="316"/>
      <c r="C478" s="242"/>
      <c r="D478" s="243"/>
      <c r="H478" s="243"/>
    </row>
    <row r="479" spans="1:12">
      <c r="A479" s="1994" t="s">
        <v>230</v>
      </c>
      <c r="B479" s="1994"/>
      <c r="C479" s="1994"/>
      <c r="D479" s="1994"/>
      <c r="E479" s="1994"/>
      <c r="F479" s="1994"/>
      <c r="G479" s="1994"/>
      <c r="H479" s="1994"/>
    </row>
    <row r="480" spans="1:12" ht="33.75">
      <c r="A480" s="1423" t="s">
        <v>23</v>
      </c>
      <c r="B480" s="1423" t="s">
        <v>972</v>
      </c>
      <c r="C480" s="1991" t="s">
        <v>20</v>
      </c>
      <c r="D480" s="1992"/>
      <c r="E480" s="1992"/>
      <c r="F480" s="1993"/>
      <c r="G480" s="1424" t="s">
        <v>78</v>
      </c>
      <c r="H480" s="1425" t="s">
        <v>1788</v>
      </c>
    </row>
    <row r="481" spans="1:8" ht="29.25" customHeight="1">
      <c r="A481" s="1519" t="s">
        <v>1784</v>
      </c>
      <c r="B481" s="1519">
        <v>1</v>
      </c>
      <c r="C481" s="1990" t="s">
        <v>1786</v>
      </c>
      <c r="D481" s="1990"/>
      <c r="E481" s="1990"/>
      <c r="F481" s="1990"/>
      <c r="G481" s="1519">
        <v>329.9</v>
      </c>
      <c r="H481" s="1536">
        <f>G481-G481*$E$3</f>
        <v>329.9</v>
      </c>
    </row>
    <row r="482" spans="1:8" ht="29.25" customHeight="1">
      <c r="A482" s="1519" t="s">
        <v>1785</v>
      </c>
      <c r="B482" s="1519">
        <v>1</v>
      </c>
      <c r="C482" s="1990" t="s">
        <v>1787</v>
      </c>
      <c r="D482" s="1990"/>
      <c r="E482" s="1990"/>
      <c r="F482" s="1990"/>
      <c r="G482" s="1531">
        <v>591.83000000000004</v>
      </c>
      <c r="H482" s="1536">
        <f>G482-G482*$E$3</f>
        <v>591.83000000000004</v>
      </c>
    </row>
    <row r="483" spans="1:8" ht="29.25" customHeight="1">
      <c r="A483" s="1519" t="s">
        <v>7812</v>
      </c>
      <c r="B483" s="1519">
        <v>10</v>
      </c>
      <c r="C483" s="1990" t="s">
        <v>7813</v>
      </c>
      <c r="D483" s="1990"/>
      <c r="E483" s="1990"/>
      <c r="F483" s="1990"/>
      <c r="G483" s="1531">
        <v>4842</v>
      </c>
      <c r="H483" s="1536">
        <f>G483-G483*$E$3</f>
        <v>4842</v>
      </c>
    </row>
    <row r="484" spans="1:8" ht="15" customHeight="1">
      <c r="A484" s="316"/>
      <c r="B484" s="316"/>
      <c r="C484" s="242"/>
      <c r="D484" s="243"/>
      <c r="G484" s="59"/>
    </row>
    <row r="485" spans="1:8">
      <c r="A485" s="316"/>
      <c r="B485" s="316"/>
      <c r="C485" s="242"/>
      <c r="D485" s="243"/>
    </row>
    <row r="486" spans="1:8">
      <c r="A486" s="316"/>
      <c r="B486" s="316"/>
      <c r="C486" s="242"/>
      <c r="D486" s="243"/>
    </row>
    <row r="488" spans="1:8">
      <c r="A488" s="231" t="s">
        <v>1729</v>
      </c>
    </row>
    <row r="489" spans="1:8">
      <c r="A489" s="231" t="s">
        <v>1730</v>
      </c>
    </row>
    <row r="490" spans="1:8">
      <c r="A490" s="231" t="s">
        <v>1731</v>
      </c>
    </row>
    <row r="491" spans="1:8">
      <c r="A491" s="231"/>
    </row>
    <row r="492" spans="1:8">
      <c r="A492" s="231"/>
    </row>
    <row r="493" spans="1:8">
      <c r="A493" s="231"/>
    </row>
    <row r="495" spans="1:8">
      <c r="A495" s="231"/>
    </row>
    <row r="496" spans="1:8">
      <c r="A496" s="231"/>
    </row>
    <row r="497" spans="1:1">
      <c r="A497" s="231"/>
    </row>
    <row r="498" spans="1:1">
      <c r="A498" s="231"/>
    </row>
    <row r="499" spans="1:1">
      <c r="A499" s="231"/>
    </row>
    <row r="500" spans="1:1">
      <c r="A500" s="231"/>
    </row>
    <row r="501" spans="1:1">
      <c r="A501" s="231"/>
    </row>
    <row r="502" spans="1:1">
      <c r="A502" s="231"/>
    </row>
    <row r="503" spans="1:1">
      <c r="A503" s="231"/>
    </row>
    <row r="504" spans="1:1">
      <c r="A504" s="231"/>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4">
    <mergeCell ref="C483:F48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B7" sqref="B7"/>
    </sheetView>
  </sheetViews>
  <sheetFormatPr defaultColWidth="9.28515625" defaultRowHeight="15"/>
  <cols>
    <col min="1" max="1" width="30.28515625" style="543" customWidth="1"/>
    <col min="2" max="2" width="14.7109375" style="543" bestFit="1" customWidth="1"/>
    <col min="3" max="3" width="16.140625" style="543" customWidth="1"/>
    <col min="4" max="7" width="19.7109375" style="543" customWidth="1"/>
    <col min="8" max="9" width="13.42578125" style="13" customWidth="1"/>
    <col min="10" max="11" width="14.28515625" style="543" customWidth="1"/>
    <col min="12" max="16384" width="9.28515625" style="543"/>
  </cols>
  <sheetData>
    <row r="1" spans="1:11" ht="21" customHeight="1">
      <c r="A1" s="1995" t="s">
        <v>954</v>
      </c>
      <c r="B1" s="1995"/>
      <c r="C1" s="1995"/>
      <c r="D1" s="1995"/>
      <c r="E1" s="1995"/>
      <c r="F1" s="1995"/>
      <c r="G1" s="1995"/>
      <c r="H1" s="1995"/>
      <c r="I1" s="1995"/>
      <c r="J1" s="1995"/>
      <c r="K1" s="1995"/>
    </row>
    <row r="2" spans="1:11" ht="16.5" customHeight="1"/>
    <row r="3" spans="1:11">
      <c r="D3" s="1318" t="s">
        <v>953</v>
      </c>
      <c r="E3" s="1319"/>
    </row>
    <row r="4" spans="1:11" ht="15.75" thickBot="1"/>
    <row r="5" spans="1:11" ht="38.25" customHeight="1">
      <c r="A5" s="1999" t="s">
        <v>7</v>
      </c>
      <c r="B5" s="1320"/>
      <c r="C5" s="1321"/>
      <c r="D5" s="1320" t="s">
        <v>210</v>
      </c>
      <c r="E5" s="1322"/>
      <c r="F5" s="1323"/>
      <c r="G5" s="1324" t="s">
        <v>973</v>
      </c>
      <c r="H5" s="1996" t="s">
        <v>956</v>
      </c>
      <c r="I5" s="1997"/>
      <c r="J5" s="1996" t="s">
        <v>955</v>
      </c>
      <c r="K5" s="1997"/>
    </row>
    <row r="6" spans="1:11" ht="51" customHeight="1" thickBot="1">
      <c r="A6" s="2000"/>
      <c r="B6" s="1325" t="s">
        <v>23</v>
      </c>
      <c r="C6" s="1326" t="s">
        <v>18</v>
      </c>
      <c r="D6" s="1325" t="s">
        <v>6294</v>
      </c>
      <c r="E6" s="1327" t="s">
        <v>4749</v>
      </c>
      <c r="F6" s="1328" t="s">
        <v>4750</v>
      </c>
      <c r="G6" s="1329" t="s">
        <v>974</v>
      </c>
      <c r="H6" s="1330" t="s">
        <v>4751</v>
      </c>
      <c r="I6" s="1331" t="s">
        <v>958</v>
      </c>
      <c r="J6" s="1332" t="s">
        <v>952</v>
      </c>
      <c r="K6" s="1331" t="s">
        <v>958</v>
      </c>
    </row>
    <row r="7" spans="1:11" ht="15" customHeight="1">
      <c r="A7" s="1998" t="s">
        <v>4752</v>
      </c>
      <c r="B7" s="1333" t="s">
        <v>3701</v>
      </c>
      <c r="C7" s="1334" t="s">
        <v>4225</v>
      </c>
      <c r="D7" s="1335">
        <v>300</v>
      </c>
      <c r="E7" s="1336">
        <v>40</v>
      </c>
      <c r="F7" s="1336">
        <v>328</v>
      </c>
      <c r="G7" s="1337">
        <v>216</v>
      </c>
      <c r="H7" s="1338">
        <v>6179</v>
      </c>
      <c r="I7" s="1339">
        <v>13220</v>
      </c>
      <c r="J7" s="1338">
        <f t="shared" ref="J7:J70" si="0">H7-H7*$E$3</f>
        <v>6179</v>
      </c>
      <c r="K7" s="1339">
        <f t="shared" ref="K7:K70" si="1">I7-I7*$E$3</f>
        <v>13220</v>
      </c>
    </row>
    <row r="8" spans="1:11">
      <c r="A8" s="1984"/>
      <c r="B8" s="1340" t="s">
        <v>3702</v>
      </c>
      <c r="C8" s="1341" t="s">
        <v>4226</v>
      </c>
      <c r="D8" s="1342">
        <v>300</v>
      </c>
      <c r="E8" s="1343">
        <v>40</v>
      </c>
      <c r="F8" s="1343">
        <v>369</v>
      </c>
      <c r="G8" s="1344">
        <v>243</v>
      </c>
      <c r="H8" s="1532">
        <v>6724</v>
      </c>
      <c r="I8" s="1533">
        <v>13770</v>
      </c>
      <c r="J8" s="1345">
        <f t="shared" si="0"/>
        <v>6724</v>
      </c>
      <c r="K8" s="1346">
        <f t="shared" si="1"/>
        <v>13770</v>
      </c>
    </row>
    <row r="9" spans="1:11">
      <c r="A9" s="1984"/>
      <c r="B9" s="1340" t="s">
        <v>3703</v>
      </c>
      <c r="C9" s="1341" t="s">
        <v>4227</v>
      </c>
      <c r="D9" s="1342">
        <v>300</v>
      </c>
      <c r="E9" s="1343">
        <v>40</v>
      </c>
      <c r="F9" s="1343">
        <v>410</v>
      </c>
      <c r="G9" s="1344">
        <v>270</v>
      </c>
      <c r="H9" s="1532">
        <v>7269</v>
      </c>
      <c r="I9" s="1533">
        <v>14310</v>
      </c>
      <c r="J9" s="1345">
        <f t="shared" si="0"/>
        <v>7269</v>
      </c>
      <c r="K9" s="1346">
        <f t="shared" si="1"/>
        <v>14310</v>
      </c>
    </row>
    <row r="10" spans="1:11">
      <c r="A10" s="1984"/>
      <c r="B10" s="1340" t="s">
        <v>3704</v>
      </c>
      <c r="C10" s="1341" t="s">
        <v>4228</v>
      </c>
      <c r="D10" s="1342">
        <v>300</v>
      </c>
      <c r="E10" s="1343">
        <v>40</v>
      </c>
      <c r="F10" s="1343">
        <v>451</v>
      </c>
      <c r="G10" s="1344">
        <v>297</v>
      </c>
      <c r="H10" s="1532">
        <v>7814</v>
      </c>
      <c r="I10" s="1533">
        <v>14860</v>
      </c>
      <c r="J10" s="1345">
        <f t="shared" si="0"/>
        <v>7814</v>
      </c>
      <c r="K10" s="1346">
        <f t="shared" si="1"/>
        <v>14860</v>
      </c>
    </row>
    <row r="11" spans="1:11">
      <c r="A11" s="1984"/>
      <c r="B11" s="1340" t="s">
        <v>3705</v>
      </c>
      <c r="C11" s="1341" t="s">
        <v>4229</v>
      </c>
      <c r="D11" s="1342">
        <v>300</v>
      </c>
      <c r="E11" s="1343">
        <v>40</v>
      </c>
      <c r="F11" s="1343">
        <v>492</v>
      </c>
      <c r="G11" s="1344">
        <v>324</v>
      </c>
      <c r="H11" s="1532">
        <v>8359</v>
      </c>
      <c r="I11" s="1533">
        <v>15400</v>
      </c>
      <c r="J11" s="1345">
        <f t="shared" si="0"/>
        <v>8359</v>
      </c>
      <c r="K11" s="1346">
        <f t="shared" si="1"/>
        <v>15400</v>
      </c>
    </row>
    <row r="12" spans="1:11">
      <c r="A12" s="1984"/>
      <c r="B12" s="1340" t="s">
        <v>3706</v>
      </c>
      <c r="C12" s="1341" t="s">
        <v>4230</v>
      </c>
      <c r="D12" s="1342">
        <v>300</v>
      </c>
      <c r="E12" s="1343">
        <v>40</v>
      </c>
      <c r="F12" s="1343">
        <v>533</v>
      </c>
      <c r="G12" s="1344">
        <v>351</v>
      </c>
      <c r="H12" s="1532">
        <v>8904</v>
      </c>
      <c r="I12" s="1533">
        <v>15950</v>
      </c>
      <c r="J12" s="1345">
        <f t="shared" si="0"/>
        <v>8904</v>
      </c>
      <c r="K12" s="1346">
        <f t="shared" si="1"/>
        <v>15950</v>
      </c>
    </row>
    <row r="13" spans="1:11">
      <c r="A13" s="1984"/>
      <c r="B13" s="1340" t="s">
        <v>3707</v>
      </c>
      <c r="C13" s="1341" t="s">
        <v>4231</v>
      </c>
      <c r="D13" s="1342">
        <v>300</v>
      </c>
      <c r="E13" s="1343">
        <v>40</v>
      </c>
      <c r="F13" s="1343">
        <v>574</v>
      </c>
      <c r="G13" s="1344">
        <v>378</v>
      </c>
      <c r="H13" s="1532">
        <v>9450</v>
      </c>
      <c r="I13" s="1533">
        <v>16490</v>
      </c>
      <c r="J13" s="1345">
        <f t="shared" si="0"/>
        <v>9450</v>
      </c>
      <c r="K13" s="1346">
        <f t="shared" si="1"/>
        <v>16490</v>
      </c>
    </row>
    <row r="14" spans="1:11">
      <c r="A14" s="1984"/>
      <c r="B14" s="1340" t="s">
        <v>3708</v>
      </c>
      <c r="C14" s="1341" t="s">
        <v>4232</v>
      </c>
      <c r="D14" s="1342">
        <v>300</v>
      </c>
      <c r="E14" s="1343">
        <v>40</v>
      </c>
      <c r="F14" s="1343">
        <v>615</v>
      </c>
      <c r="G14" s="1344">
        <v>405</v>
      </c>
      <c r="H14" s="1532">
        <v>9995</v>
      </c>
      <c r="I14" s="1533">
        <v>17040</v>
      </c>
      <c r="J14" s="1345">
        <f t="shared" si="0"/>
        <v>9995</v>
      </c>
      <c r="K14" s="1346">
        <f t="shared" si="1"/>
        <v>17040</v>
      </c>
    </row>
    <row r="15" spans="1:11">
      <c r="A15" s="1984"/>
      <c r="B15" s="1340" t="s">
        <v>3709</v>
      </c>
      <c r="C15" s="1341" t="s">
        <v>4233</v>
      </c>
      <c r="D15" s="1342">
        <v>300</v>
      </c>
      <c r="E15" s="1343">
        <v>40</v>
      </c>
      <c r="F15" s="1343">
        <v>656</v>
      </c>
      <c r="G15" s="1344">
        <v>432</v>
      </c>
      <c r="H15" s="1532">
        <v>10540</v>
      </c>
      <c r="I15" s="1533">
        <v>17580</v>
      </c>
      <c r="J15" s="1345">
        <f t="shared" si="0"/>
        <v>10540</v>
      </c>
      <c r="K15" s="1346">
        <f t="shared" si="1"/>
        <v>17580</v>
      </c>
    </row>
    <row r="16" spans="1:11">
      <c r="A16" s="1984"/>
      <c r="B16" s="1340" t="s">
        <v>3710</v>
      </c>
      <c r="C16" s="1341" t="s">
        <v>4234</v>
      </c>
      <c r="D16" s="1342">
        <v>300</v>
      </c>
      <c r="E16" s="1343">
        <v>40</v>
      </c>
      <c r="F16" s="1343">
        <v>697</v>
      </c>
      <c r="G16" s="1344">
        <v>459</v>
      </c>
      <c r="H16" s="1532">
        <v>11085</v>
      </c>
      <c r="I16" s="1533">
        <v>18130</v>
      </c>
      <c r="J16" s="1345">
        <f t="shared" si="0"/>
        <v>11085</v>
      </c>
      <c r="K16" s="1346">
        <f t="shared" si="1"/>
        <v>18130</v>
      </c>
    </row>
    <row r="17" spans="1:11">
      <c r="A17" s="1984"/>
      <c r="B17" s="1340" t="s">
        <v>3711</v>
      </c>
      <c r="C17" s="1341" t="s">
        <v>4235</v>
      </c>
      <c r="D17" s="1342">
        <v>300</v>
      </c>
      <c r="E17" s="1343">
        <v>40</v>
      </c>
      <c r="F17" s="1343">
        <v>738</v>
      </c>
      <c r="G17" s="1344">
        <v>486</v>
      </c>
      <c r="H17" s="1532">
        <v>11630</v>
      </c>
      <c r="I17" s="1533">
        <v>18670</v>
      </c>
      <c r="J17" s="1345">
        <f t="shared" si="0"/>
        <v>11630</v>
      </c>
      <c r="K17" s="1346">
        <f t="shared" si="1"/>
        <v>18670</v>
      </c>
    </row>
    <row r="18" spans="1:11">
      <c r="A18" s="1984"/>
      <c r="B18" s="1340" t="s">
        <v>3712</v>
      </c>
      <c r="C18" s="1341" t="s">
        <v>4236</v>
      </c>
      <c r="D18" s="1342">
        <v>300</v>
      </c>
      <c r="E18" s="1343">
        <v>40</v>
      </c>
      <c r="F18" s="1343">
        <v>779</v>
      </c>
      <c r="G18" s="1344">
        <v>513</v>
      </c>
      <c r="H18" s="1532">
        <v>12176</v>
      </c>
      <c r="I18" s="1533">
        <v>19220</v>
      </c>
      <c r="J18" s="1345">
        <f t="shared" si="0"/>
        <v>12176</v>
      </c>
      <c r="K18" s="1346">
        <f t="shared" si="1"/>
        <v>19220</v>
      </c>
    </row>
    <row r="19" spans="1:11">
      <c r="A19" s="1984"/>
      <c r="B19" s="1340" t="s">
        <v>3713</v>
      </c>
      <c r="C19" s="1341" t="s">
        <v>4237</v>
      </c>
      <c r="D19" s="1342">
        <v>300</v>
      </c>
      <c r="E19" s="1343">
        <v>40</v>
      </c>
      <c r="F19" s="1343">
        <v>820</v>
      </c>
      <c r="G19" s="1344">
        <v>540</v>
      </c>
      <c r="H19" s="1532">
        <v>12721</v>
      </c>
      <c r="I19" s="1533">
        <v>19760</v>
      </c>
      <c r="J19" s="1345">
        <f t="shared" si="0"/>
        <v>12721</v>
      </c>
      <c r="K19" s="1346">
        <f t="shared" si="1"/>
        <v>19760</v>
      </c>
    </row>
    <row r="20" spans="1:11">
      <c r="A20" s="1984"/>
      <c r="B20" s="1340" t="s">
        <v>3714</v>
      </c>
      <c r="C20" s="1341" t="s">
        <v>4238</v>
      </c>
      <c r="D20" s="1342">
        <v>300</v>
      </c>
      <c r="E20" s="1343">
        <v>40</v>
      </c>
      <c r="F20" s="1343">
        <v>861</v>
      </c>
      <c r="G20" s="1344">
        <v>567</v>
      </c>
      <c r="H20" s="1532">
        <v>13266</v>
      </c>
      <c r="I20" s="1533">
        <v>20310</v>
      </c>
      <c r="J20" s="1345">
        <f t="shared" si="0"/>
        <v>13266</v>
      </c>
      <c r="K20" s="1346">
        <f t="shared" si="1"/>
        <v>20310</v>
      </c>
    </row>
    <row r="21" spans="1:11">
      <c r="A21" s="1984"/>
      <c r="B21" s="1340" t="s">
        <v>3715</v>
      </c>
      <c r="C21" s="1341" t="s">
        <v>4239</v>
      </c>
      <c r="D21" s="1342">
        <v>300</v>
      </c>
      <c r="E21" s="1343">
        <v>40</v>
      </c>
      <c r="F21" s="1343">
        <v>902</v>
      </c>
      <c r="G21" s="1344">
        <v>594</v>
      </c>
      <c r="H21" s="1532">
        <v>13811</v>
      </c>
      <c r="I21" s="1533">
        <v>20850</v>
      </c>
      <c r="J21" s="1345">
        <f t="shared" si="0"/>
        <v>13811</v>
      </c>
      <c r="K21" s="1346">
        <f t="shared" si="1"/>
        <v>20850</v>
      </c>
    </row>
    <row r="22" spans="1:11">
      <c r="A22" s="1984"/>
      <c r="B22" s="1340" t="s">
        <v>3716</v>
      </c>
      <c r="C22" s="1341" t="s">
        <v>4240</v>
      </c>
      <c r="D22" s="1342">
        <v>300</v>
      </c>
      <c r="E22" s="1343">
        <v>40</v>
      </c>
      <c r="F22" s="1343">
        <v>943</v>
      </c>
      <c r="G22" s="1344">
        <v>621</v>
      </c>
      <c r="H22" s="1532">
        <v>14356</v>
      </c>
      <c r="I22" s="1533">
        <v>21400</v>
      </c>
      <c r="J22" s="1345">
        <f t="shared" si="0"/>
        <v>14356</v>
      </c>
      <c r="K22" s="1346">
        <f t="shared" si="1"/>
        <v>21400</v>
      </c>
    </row>
    <row r="23" spans="1:11">
      <c r="A23" s="1984"/>
      <c r="B23" s="1340" t="s">
        <v>3717</v>
      </c>
      <c r="C23" s="1341" t="s">
        <v>4241</v>
      </c>
      <c r="D23" s="1342">
        <v>300</v>
      </c>
      <c r="E23" s="1343">
        <v>40</v>
      </c>
      <c r="F23" s="1343">
        <v>984</v>
      </c>
      <c r="G23" s="1344">
        <v>648</v>
      </c>
      <c r="H23" s="1532">
        <v>14901</v>
      </c>
      <c r="I23" s="1533">
        <v>21940</v>
      </c>
      <c r="J23" s="1345">
        <f t="shared" si="0"/>
        <v>14901</v>
      </c>
      <c r="K23" s="1346">
        <f t="shared" si="1"/>
        <v>21940</v>
      </c>
    </row>
    <row r="24" spans="1:11">
      <c r="A24" s="1984"/>
      <c r="B24" s="1340" t="s">
        <v>3718</v>
      </c>
      <c r="C24" s="1341" t="s">
        <v>4242</v>
      </c>
      <c r="D24" s="1342">
        <v>300</v>
      </c>
      <c r="E24" s="1343">
        <v>40</v>
      </c>
      <c r="F24" s="1343">
        <v>1025</v>
      </c>
      <c r="G24" s="1344">
        <v>675</v>
      </c>
      <c r="H24" s="1532">
        <v>15447</v>
      </c>
      <c r="I24" s="1533">
        <v>22490</v>
      </c>
      <c r="J24" s="1345">
        <f t="shared" si="0"/>
        <v>15447</v>
      </c>
      <c r="K24" s="1346">
        <f t="shared" si="1"/>
        <v>22490</v>
      </c>
    </row>
    <row r="25" spans="1:11">
      <c r="A25" s="1984"/>
      <c r="B25" s="1340" t="s">
        <v>3719</v>
      </c>
      <c r="C25" s="1341" t="s">
        <v>4243</v>
      </c>
      <c r="D25" s="1342">
        <v>300</v>
      </c>
      <c r="E25" s="1343">
        <v>40</v>
      </c>
      <c r="F25" s="1343">
        <v>1066</v>
      </c>
      <c r="G25" s="1344">
        <v>702</v>
      </c>
      <c r="H25" s="1532">
        <v>15992</v>
      </c>
      <c r="I25" s="1533">
        <v>23030</v>
      </c>
      <c r="J25" s="1345">
        <f t="shared" si="0"/>
        <v>15992</v>
      </c>
      <c r="K25" s="1346">
        <f t="shared" si="1"/>
        <v>23030</v>
      </c>
    </row>
    <row r="26" spans="1:11">
      <c r="A26" s="1984"/>
      <c r="B26" s="1340" t="s">
        <v>3720</v>
      </c>
      <c r="C26" s="1341" t="s">
        <v>4244</v>
      </c>
      <c r="D26" s="1342">
        <v>300</v>
      </c>
      <c r="E26" s="1343">
        <v>40</v>
      </c>
      <c r="F26" s="1343">
        <v>1107</v>
      </c>
      <c r="G26" s="1344">
        <v>729</v>
      </c>
      <c r="H26" s="1532">
        <v>16537</v>
      </c>
      <c r="I26" s="1533">
        <v>23580</v>
      </c>
      <c r="J26" s="1345">
        <f t="shared" si="0"/>
        <v>16537</v>
      </c>
      <c r="K26" s="1346">
        <f t="shared" si="1"/>
        <v>23580</v>
      </c>
    </row>
    <row r="27" spans="1:11">
      <c r="A27" s="1984"/>
      <c r="B27" s="1340" t="s">
        <v>3721</v>
      </c>
      <c r="C27" s="1341" t="s">
        <v>4245</v>
      </c>
      <c r="D27" s="1342">
        <v>300</v>
      </c>
      <c r="E27" s="1343">
        <v>40</v>
      </c>
      <c r="F27" s="1343">
        <v>1148</v>
      </c>
      <c r="G27" s="1344">
        <v>756</v>
      </c>
      <c r="H27" s="1532">
        <v>17082</v>
      </c>
      <c r="I27" s="1533">
        <v>24120</v>
      </c>
      <c r="J27" s="1345">
        <f t="shared" si="0"/>
        <v>17082</v>
      </c>
      <c r="K27" s="1346">
        <f t="shared" si="1"/>
        <v>24120</v>
      </c>
    </row>
    <row r="28" spans="1:11">
      <c r="A28" s="1984"/>
      <c r="B28" s="1340" t="s">
        <v>3722</v>
      </c>
      <c r="C28" s="1341" t="s">
        <v>4246</v>
      </c>
      <c r="D28" s="1342">
        <v>300</v>
      </c>
      <c r="E28" s="1343">
        <v>40</v>
      </c>
      <c r="F28" s="1343">
        <v>1189</v>
      </c>
      <c r="G28" s="1344">
        <v>783</v>
      </c>
      <c r="H28" s="1532">
        <v>17627</v>
      </c>
      <c r="I28" s="1533">
        <v>24670</v>
      </c>
      <c r="J28" s="1345">
        <f t="shared" si="0"/>
        <v>17627</v>
      </c>
      <c r="K28" s="1346">
        <f t="shared" si="1"/>
        <v>24670</v>
      </c>
    </row>
    <row r="29" spans="1:11">
      <c r="A29" s="1984"/>
      <c r="B29" s="1340" t="s">
        <v>3723</v>
      </c>
      <c r="C29" s="1341" t="s">
        <v>4247</v>
      </c>
      <c r="D29" s="1342">
        <v>300</v>
      </c>
      <c r="E29" s="1343">
        <v>40</v>
      </c>
      <c r="F29" s="1343">
        <v>1230</v>
      </c>
      <c r="G29" s="1344">
        <v>810</v>
      </c>
      <c r="H29" s="1532">
        <v>18172</v>
      </c>
      <c r="I29" s="1533">
        <v>25220</v>
      </c>
      <c r="J29" s="1345">
        <f t="shared" si="0"/>
        <v>18172</v>
      </c>
      <c r="K29" s="1346">
        <f t="shared" si="1"/>
        <v>25220</v>
      </c>
    </row>
    <row r="30" spans="1:11">
      <c r="A30" s="1984"/>
      <c r="B30" s="1340" t="s">
        <v>3724</v>
      </c>
      <c r="C30" s="1341" t="s">
        <v>4248</v>
      </c>
      <c r="D30" s="1342">
        <v>300</v>
      </c>
      <c r="E30" s="1343">
        <v>40</v>
      </c>
      <c r="F30" s="1343">
        <v>1271</v>
      </c>
      <c r="G30" s="1344">
        <v>837</v>
      </c>
      <c r="H30" s="1532">
        <v>18718</v>
      </c>
      <c r="I30" s="1533">
        <v>25760</v>
      </c>
      <c r="J30" s="1345">
        <f t="shared" si="0"/>
        <v>18718</v>
      </c>
      <c r="K30" s="1346">
        <f t="shared" si="1"/>
        <v>25760</v>
      </c>
    </row>
    <row r="31" spans="1:11">
      <c r="A31" s="1984"/>
      <c r="B31" s="1340" t="s">
        <v>3725</v>
      </c>
      <c r="C31" s="1341" t="s">
        <v>4249</v>
      </c>
      <c r="D31" s="1342">
        <v>300</v>
      </c>
      <c r="E31" s="1343">
        <v>40</v>
      </c>
      <c r="F31" s="1343">
        <v>1312</v>
      </c>
      <c r="G31" s="1344">
        <v>864</v>
      </c>
      <c r="H31" s="1532">
        <v>19263</v>
      </c>
      <c r="I31" s="1533">
        <v>26310</v>
      </c>
      <c r="J31" s="1345">
        <f t="shared" si="0"/>
        <v>19263</v>
      </c>
      <c r="K31" s="1346">
        <f t="shared" si="1"/>
        <v>26310</v>
      </c>
    </row>
    <row r="32" spans="1:11">
      <c r="A32" s="1984"/>
      <c r="B32" s="1340" t="s">
        <v>3726</v>
      </c>
      <c r="C32" s="1341" t="s">
        <v>4250</v>
      </c>
      <c r="D32" s="1342">
        <v>300</v>
      </c>
      <c r="E32" s="1343">
        <v>40</v>
      </c>
      <c r="F32" s="1343">
        <v>1353</v>
      </c>
      <c r="G32" s="1344">
        <v>891</v>
      </c>
      <c r="H32" s="1532">
        <v>19808</v>
      </c>
      <c r="I32" s="1533">
        <v>26850</v>
      </c>
      <c r="J32" s="1345">
        <f t="shared" si="0"/>
        <v>19808</v>
      </c>
      <c r="K32" s="1346">
        <f t="shared" si="1"/>
        <v>26850</v>
      </c>
    </row>
    <row r="33" spans="1:11">
      <c r="A33" s="1984"/>
      <c r="B33" s="1340" t="s">
        <v>3727</v>
      </c>
      <c r="C33" s="1341" t="s">
        <v>4251</v>
      </c>
      <c r="D33" s="1342">
        <v>300</v>
      </c>
      <c r="E33" s="1343">
        <v>40</v>
      </c>
      <c r="F33" s="1343">
        <v>1394</v>
      </c>
      <c r="G33" s="1344">
        <v>918</v>
      </c>
      <c r="H33" s="1532">
        <v>20353</v>
      </c>
      <c r="I33" s="1533">
        <v>27400</v>
      </c>
      <c r="J33" s="1345">
        <f t="shared" si="0"/>
        <v>20353</v>
      </c>
      <c r="K33" s="1346">
        <f t="shared" si="1"/>
        <v>27400</v>
      </c>
    </row>
    <row r="34" spans="1:11">
      <c r="A34" s="1984"/>
      <c r="B34" s="1340" t="s">
        <v>3728</v>
      </c>
      <c r="C34" s="1341" t="s">
        <v>4252</v>
      </c>
      <c r="D34" s="1342">
        <v>300</v>
      </c>
      <c r="E34" s="1343">
        <v>40</v>
      </c>
      <c r="F34" s="1343">
        <v>1435</v>
      </c>
      <c r="G34" s="1344">
        <v>945</v>
      </c>
      <c r="H34" s="1532">
        <v>20898</v>
      </c>
      <c r="I34" s="1533">
        <v>27940</v>
      </c>
      <c r="J34" s="1345">
        <f t="shared" si="0"/>
        <v>20898</v>
      </c>
      <c r="K34" s="1346">
        <f t="shared" si="1"/>
        <v>27940</v>
      </c>
    </row>
    <row r="35" spans="1:11">
      <c r="A35" s="1984"/>
      <c r="B35" s="1340" t="s">
        <v>3729</v>
      </c>
      <c r="C35" s="1341" t="s">
        <v>4253</v>
      </c>
      <c r="D35" s="1342">
        <v>300</v>
      </c>
      <c r="E35" s="1343">
        <v>40</v>
      </c>
      <c r="F35" s="1343">
        <v>1476</v>
      </c>
      <c r="G35" s="1344">
        <v>972</v>
      </c>
      <c r="H35" s="1532">
        <v>21443</v>
      </c>
      <c r="I35" s="1533">
        <v>28490</v>
      </c>
      <c r="J35" s="1345">
        <f t="shared" si="0"/>
        <v>21443</v>
      </c>
      <c r="K35" s="1346">
        <f t="shared" si="1"/>
        <v>28490</v>
      </c>
    </row>
    <row r="36" spans="1:11">
      <c r="A36" s="1984"/>
      <c r="B36" s="1340" t="s">
        <v>3730</v>
      </c>
      <c r="C36" s="1341" t="s">
        <v>4254</v>
      </c>
      <c r="D36" s="1342">
        <v>300</v>
      </c>
      <c r="E36" s="1343">
        <v>40</v>
      </c>
      <c r="F36" s="1343">
        <v>1517</v>
      </c>
      <c r="G36" s="1344">
        <v>999</v>
      </c>
      <c r="H36" s="1532">
        <v>21989</v>
      </c>
      <c r="I36" s="1533">
        <v>29030</v>
      </c>
      <c r="J36" s="1345">
        <f t="shared" si="0"/>
        <v>21989</v>
      </c>
      <c r="K36" s="1346">
        <f t="shared" si="1"/>
        <v>29030</v>
      </c>
    </row>
    <row r="37" spans="1:11">
      <c r="A37" s="1984"/>
      <c r="B37" s="1340" t="s">
        <v>3731</v>
      </c>
      <c r="C37" s="1341" t="s">
        <v>4255</v>
      </c>
      <c r="D37" s="1342">
        <v>300</v>
      </c>
      <c r="E37" s="1343">
        <v>40</v>
      </c>
      <c r="F37" s="1343">
        <v>1558</v>
      </c>
      <c r="G37" s="1344">
        <v>1026</v>
      </c>
      <c r="H37" s="1532">
        <v>22534</v>
      </c>
      <c r="I37" s="1533">
        <v>29580</v>
      </c>
      <c r="J37" s="1345">
        <f t="shared" si="0"/>
        <v>22534</v>
      </c>
      <c r="K37" s="1346">
        <f t="shared" si="1"/>
        <v>29580</v>
      </c>
    </row>
    <row r="38" spans="1:11">
      <c r="A38" s="1984"/>
      <c r="B38" s="1340" t="s">
        <v>3732</v>
      </c>
      <c r="C38" s="1341" t="s">
        <v>4256</v>
      </c>
      <c r="D38" s="1342">
        <v>300</v>
      </c>
      <c r="E38" s="1343">
        <v>40</v>
      </c>
      <c r="F38" s="1343">
        <v>1599</v>
      </c>
      <c r="G38" s="1344">
        <v>1053</v>
      </c>
      <c r="H38" s="1532">
        <v>23079</v>
      </c>
      <c r="I38" s="1533">
        <v>30120</v>
      </c>
      <c r="J38" s="1345">
        <f t="shared" si="0"/>
        <v>23079</v>
      </c>
      <c r="K38" s="1346">
        <f t="shared" si="1"/>
        <v>30120</v>
      </c>
    </row>
    <row r="39" spans="1:11">
      <c r="A39" s="1984"/>
      <c r="B39" s="1340" t="s">
        <v>3733</v>
      </c>
      <c r="C39" s="1341" t="s">
        <v>4257</v>
      </c>
      <c r="D39" s="1342">
        <v>300</v>
      </c>
      <c r="E39" s="1343">
        <v>40</v>
      </c>
      <c r="F39" s="1343">
        <v>1640</v>
      </c>
      <c r="G39" s="1344">
        <v>1080</v>
      </c>
      <c r="H39" s="1532">
        <v>23624</v>
      </c>
      <c r="I39" s="1533">
        <v>30670</v>
      </c>
      <c r="J39" s="1345">
        <f t="shared" si="0"/>
        <v>23624</v>
      </c>
      <c r="K39" s="1346">
        <f t="shared" si="1"/>
        <v>30670</v>
      </c>
    </row>
    <row r="40" spans="1:11">
      <c r="A40" s="1984"/>
      <c r="B40" s="1340" t="s">
        <v>3734</v>
      </c>
      <c r="C40" s="1341" t="s">
        <v>4258</v>
      </c>
      <c r="D40" s="1342">
        <v>300</v>
      </c>
      <c r="E40" s="1343">
        <v>40</v>
      </c>
      <c r="F40" s="1343">
        <v>1681</v>
      </c>
      <c r="G40" s="1344">
        <v>1107</v>
      </c>
      <c r="H40" s="1532">
        <v>24169</v>
      </c>
      <c r="I40" s="1533">
        <v>31210</v>
      </c>
      <c r="J40" s="1345">
        <f t="shared" si="0"/>
        <v>24169</v>
      </c>
      <c r="K40" s="1346">
        <f t="shared" si="1"/>
        <v>31210</v>
      </c>
    </row>
    <row r="41" spans="1:11">
      <c r="A41" s="1984"/>
      <c r="B41" s="1340" t="s">
        <v>3735</v>
      </c>
      <c r="C41" s="1341" t="s">
        <v>4259</v>
      </c>
      <c r="D41" s="1342">
        <v>300</v>
      </c>
      <c r="E41" s="1343">
        <v>40</v>
      </c>
      <c r="F41" s="1343">
        <v>1722</v>
      </c>
      <c r="G41" s="1344">
        <v>1134</v>
      </c>
      <c r="H41" s="1532">
        <v>24714</v>
      </c>
      <c r="I41" s="1533">
        <v>31760</v>
      </c>
      <c r="J41" s="1345">
        <f t="shared" si="0"/>
        <v>24714</v>
      </c>
      <c r="K41" s="1346">
        <f t="shared" si="1"/>
        <v>31760</v>
      </c>
    </row>
    <row r="42" spans="1:11">
      <c r="A42" s="1984"/>
      <c r="B42" s="1340" t="s">
        <v>3736</v>
      </c>
      <c r="C42" s="1341" t="s">
        <v>4260</v>
      </c>
      <c r="D42" s="1342">
        <v>300</v>
      </c>
      <c r="E42" s="1343">
        <v>40</v>
      </c>
      <c r="F42" s="1343">
        <v>1763</v>
      </c>
      <c r="G42" s="1344">
        <v>1161</v>
      </c>
      <c r="H42" s="1532">
        <v>25260</v>
      </c>
      <c r="I42" s="1533">
        <v>32300</v>
      </c>
      <c r="J42" s="1345">
        <f t="shared" si="0"/>
        <v>25260</v>
      </c>
      <c r="K42" s="1346">
        <f t="shared" si="1"/>
        <v>32300</v>
      </c>
    </row>
    <row r="43" spans="1:11">
      <c r="A43" s="1984"/>
      <c r="B43" s="1340" t="s">
        <v>3737</v>
      </c>
      <c r="C43" s="1341" t="s">
        <v>4261</v>
      </c>
      <c r="D43" s="1342">
        <v>300</v>
      </c>
      <c r="E43" s="1343">
        <v>40</v>
      </c>
      <c r="F43" s="1343">
        <v>1804</v>
      </c>
      <c r="G43" s="1344">
        <v>1188</v>
      </c>
      <c r="H43" s="1532">
        <v>25805</v>
      </c>
      <c r="I43" s="1533">
        <v>32850</v>
      </c>
      <c r="J43" s="1345">
        <f t="shared" si="0"/>
        <v>25805</v>
      </c>
      <c r="K43" s="1346">
        <f t="shared" si="1"/>
        <v>32850</v>
      </c>
    </row>
    <row r="44" spans="1:11">
      <c r="A44" s="1984"/>
      <c r="B44" s="1340" t="s">
        <v>3738</v>
      </c>
      <c r="C44" s="1341" t="s">
        <v>4262</v>
      </c>
      <c r="D44" s="1342">
        <v>300</v>
      </c>
      <c r="E44" s="1343">
        <v>40</v>
      </c>
      <c r="F44" s="1343">
        <v>1845</v>
      </c>
      <c r="G44" s="1344">
        <v>1215</v>
      </c>
      <c r="H44" s="1532">
        <v>26350</v>
      </c>
      <c r="I44" s="1533">
        <v>33390</v>
      </c>
      <c r="J44" s="1345">
        <f t="shared" si="0"/>
        <v>26350</v>
      </c>
      <c r="K44" s="1346">
        <f t="shared" si="1"/>
        <v>33390</v>
      </c>
    </row>
    <row r="45" spans="1:11">
      <c r="A45" s="1984"/>
      <c r="B45" s="1340" t="s">
        <v>3739</v>
      </c>
      <c r="C45" s="1341" t="s">
        <v>4263</v>
      </c>
      <c r="D45" s="1342">
        <v>300</v>
      </c>
      <c r="E45" s="1343">
        <v>40</v>
      </c>
      <c r="F45" s="1343">
        <v>1886</v>
      </c>
      <c r="G45" s="1344">
        <v>1242</v>
      </c>
      <c r="H45" s="1532">
        <v>26895</v>
      </c>
      <c r="I45" s="1533">
        <v>33940</v>
      </c>
      <c r="J45" s="1345">
        <f t="shared" si="0"/>
        <v>26895</v>
      </c>
      <c r="K45" s="1346">
        <f t="shared" si="1"/>
        <v>33940</v>
      </c>
    </row>
    <row r="46" spans="1:11">
      <c r="A46" s="1984"/>
      <c r="B46" s="1340" t="s">
        <v>3740</v>
      </c>
      <c r="C46" s="1341" t="s">
        <v>4264</v>
      </c>
      <c r="D46" s="1342">
        <v>300</v>
      </c>
      <c r="E46" s="1343">
        <v>40</v>
      </c>
      <c r="F46" s="1343">
        <v>1927</v>
      </c>
      <c r="G46" s="1344">
        <v>1269</v>
      </c>
      <c r="H46" s="1532">
        <v>27440</v>
      </c>
      <c r="I46" s="1533">
        <v>34480</v>
      </c>
      <c r="J46" s="1345">
        <f t="shared" si="0"/>
        <v>27440</v>
      </c>
      <c r="K46" s="1346">
        <f t="shared" si="1"/>
        <v>34480</v>
      </c>
    </row>
    <row r="47" spans="1:11">
      <c r="A47" s="1984"/>
      <c r="B47" s="1340" t="s">
        <v>3741</v>
      </c>
      <c r="C47" s="1341" t="s">
        <v>4265</v>
      </c>
      <c r="D47" s="1342">
        <v>300</v>
      </c>
      <c r="E47" s="1343">
        <v>40</v>
      </c>
      <c r="F47" s="1343">
        <v>1968</v>
      </c>
      <c r="G47" s="1344">
        <v>1296</v>
      </c>
      <c r="H47" s="1532">
        <v>27986</v>
      </c>
      <c r="I47" s="1533">
        <v>35030</v>
      </c>
      <c r="J47" s="1345">
        <f t="shared" si="0"/>
        <v>27986</v>
      </c>
      <c r="K47" s="1346">
        <f t="shared" si="1"/>
        <v>35030</v>
      </c>
    </row>
    <row r="48" spans="1:11">
      <c r="A48" s="1984"/>
      <c r="B48" s="1340" t="s">
        <v>3742</v>
      </c>
      <c r="C48" s="1341" t="s">
        <v>4266</v>
      </c>
      <c r="D48" s="1342">
        <v>300</v>
      </c>
      <c r="E48" s="1343">
        <v>40</v>
      </c>
      <c r="F48" s="1343">
        <v>2009</v>
      </c>
      <c r="G48" s="1344">
        <v>1323</v>
      </c>
      <c r="H48" s="1532">
        <v>28531</v>
      </c>
      <c r="I48" s="1533">
        <v>35570</v>
      </c>
      <c r="J48" s="1345">
        <f t="shared" si="0"/>
        <v>28531</v>
      </c>
      <c r="K48" s="1346">
        <f t="shared" si="1"/>
        <v>35570</v>
      </c>
    </row>
    <row r="49" spans="1:11" ht="15.75" thickBot="1">
      <c r="A49" s="1984"/>
      <c r="B49" s="1347" t="s">
        <v>3743</v>
      </c>
      <c r="C49" s="1348" t="s">
        <v>4267</v>
      </c>
      <c r="D49" s="1349">
        <v>300</v>
      </c>
      <c r="E49" s="1350">
        <v>40</v>
      </c>
      <c r="F49" s="1350">
        <v>2050</v>
      </c>
      <c r="G49" s="1351">
        <v>1350</v>
      </c>
      <c r="H49" s="1532">
        <v>29076</v>
      </c>
      <c r="I49" s="1533">
        <v>36120</v>
      </c>
      <c r="J49" s="1352">
        <f t="shared" si="0"/>
        <v>29076</v>
      </c>
      <c r="K49" s="1353">
        <f t="shared" si="1"/>
        <v>36120</v>
      </c>
    </row>
    <row r="50" spans="1:11">
      <c r="A50" s="1984"/>
      <c r="B50" s="1333" t="s">
        <v>3744</v>
      </c>
      <c r="C50" s="1334" t="s">
        <v>4268</v>
      </c>
      <c r="D50" s="1354">
        <v>500</v>
      </c>
      <c r="E50" s="1355">
        <v>40</v>
      </c>
      <c r="F50" s="1355">
        <v>328</v>
      </c>
      <c r="G50" s="1356">
        <v>312</v>
      </c>
      <c r="H50" s="1532">
        <v>6800</v>
      </c>
      <c r="I50" s="1533">
        <v>13840</v>
      </c>
      <c r="J50" s="1338">
        <f t="shared" si="0"/>
        <v>6800</v>
      </c>
      <c r="K50" s="1339">
        <f t="shared" si="1"/>
        <v>13840</v>
      </c>
    </row>
    <row r="51" spans="1:11">
      <c r="A51" s="1984"/>
      <c r="B51" s="1340" t="s">
        <v>3745</v>
      </c>
      <c r="C51" s="1341" t="s">
        <v>4269</v>
      </c>
      <c r="D51" s="1342">
        <v>500</v>
      </c>
      <c r="E51" s="1343">
        <v>40</v>
      </c>
      <c r="F51" s="1343">
        <v>369</v>
      </c>
      <c r="G51" s="1344">
        <v>351</v>
      </c>
      <c r="H51" s="1532">
        <v>7400</v>
      </c>
      <c r="I51" s="1533">
        <v>14440</v>
      </c>
      <c r="J51" s="1345">
        <f t="shared" si="0"/>
        <v>7400</v>
      </c>
      <c r="K51" s="1346">
        <f t="shared" si="1"/>
        <v>14440</v>
      </c>
    </row>
    <row r="52" spans="1:11">
      <c r="A52" s="1984"/>
      <c r="B52" s="1340" t="s">
        <v>3746</v>
      </c>
      <c r="C52" s="1341" t="s">
        <v>4270</v>
      </c>
      <c r="D52" s="1342">
        <v>500</v>
      </c>
      <c r="E52" s="1343">
        <v>40</v>
      </c>
      <c r="F52" s="1343">
        <v>410</v>
      </c>
      <c r="G52" s="1344">
        <v>390</v>
      </c>
      <c r="H52" s="1532">
        <v>8001</v>
      </c>
      <c r="I52" s="1533">
        <v>15040</v>
      </c>
      <c r="J52" s="1345">
        <f t="shared" si="0"/>
        <v>8001</v>
      </c>
      <c r="K52" s="1346">
        <f t="shared" si="1"/>
        <v>15040</v>
      </c>
    </row>
    <row r="53" spans="1:11">
      <c r="A53" s="1984"/>
      <c r="B53" s="1340" t="s">
        <v>3747</v>
      </c>
      <c r="C53" s="1341" t="s">
        <v>4271</v>
      </c>
      <c r="D53" s="1342">
        <v>500</v>
      </c>
      <c r="E53" s="1343">
        <v>40</v>
      </c>
      <c r="F53" s="1343">
        <v>451</v>
      </c>
      <c r="G53" s="1344">
        <v>429</v>
      </c>
      <c r="H53" s="1532">
        <v>8601</v>
      </c>
      <c r="I53" s="1533">
        <v>15640</v>
      </c>
      <c r="J53" s="1345">
        <f t="shared" si="0"/>
        <v>8601</v>
      </c>
      <c r="K53" s="1346">
        <f t="shared" si="1"/>
        <v>15640</v>
      </c>
    </row>
    <row r="54" spans="1:11">
      <c r="A54" s="1984"/>
      <c r="B54" s="1340" t="s">
        <v>3748</v>
      </c>
      <c r="C54" s="1341" t="s">
        <v>4272</v>
      </c>
      <c r="D54" s="1342">
        <v>500</v>
      </c>
      <c r="E54" s="1343">
        <v>40</v>
      </c>
      <c r="F54" s="1343">
        <v>492</v>
      </c>
      <c r="G54" s="1344">
        <v>468</v>
      </c>
      <c r="H54" s="1532">
        <v>9201</v>
      </c>
      <c r="I54" s="1533">
        <v>16240</v>
      </c>
      <c r="J54" s="1345">
        <f t="shared" si="0"/>
        <v>9201</v>
      </c>
      <c r="K54" s="1346">
        <f t="shared" si="1"/>
        <v>16240</v>
      </c>
    </row>
    <row r="55" spans="1:11">
      <c r="A55" s="1984"/>
      <c r="B55" s="1340" t="s">
        <v>3749</v>
      </c>
      <c r="C55" s="1341" t="s">
        <v>4273</v>
      </c>
      <c r="D55" s="1342">
        <v>500</v>
      </c>
      <c r="E55" s="1343">
        <v>40</v>
      </c>
      <c r="F55" s="1343">
        <v>533</v>
      </c>
      <c r="G55" s="1344">
        <v>507</v>
      </c>
      <c r="H55" s="1532">
        <v>9801</v>
      </c>
      <c r="I55" s="1533">
        <v>16840</v>
      </c>
      <c r="J55" s="1345">
        <f t="shared" si="0"/>
        <v>9801</v>
      </c>
      <c r="K55" s="1346">
        <f t="shared" si="1"/>
        <v>16840</v>
      </c>
    </row>
    <row r="56" spans="1:11">
      <c r="A56" s="1984"/>
      <c r="B56" s="1340" t="s">
        <v>3750</v>
      </c>
      <c r="C56" s="1341" t="s">
        <v>4274</v>
      </c>
      <c r="D56" s="1342">
        <v>500</v>
      </c>
      <c r="E56" s="1343">
        <v>40</v>
      </c>
      <c r="F56" s="1343">
        <v>574</v>
      </c>
      <c r="G56" s="1344">
        <v>546</v>
      </c>
      <c r="H56" s="1532">
        <v>10402</v>
      </c>
      <c r="I56" s="1533">
        <v>17440</v>
      </c>
      <c r="J56" s="1345">
        <f t="shared" si="0"/>
        <v>10402</v>
      </c>
      <c r="K56" s="1346">
        <f t="shared" si="1"/>
        <v>17440</v>
      </c>
    </row>
    <row r="57" spans="1:11">
      <c r="A57" s="1984"/>
      <c r="B57" s="1340" t="s">
        <v>3751</v>
      </c>
      <c r="C57" s="1341" t="s">
        <v>4275</v>
      </c>
      <c r="D57" s="1342">
        <v>500</v>
      </c>
      <c r="E57" s="1343">
        <v>40</v>
      </c>
      <c r="F57" s="1343">
        <v>615</v>
      </c>
      <c r="G57" s="1344">
        <v>585</v>
      </c>
      <c r="H57" s="1532">
        <v>11002</v>
      </c>
      <c r="I57" s="1533">
        <v>18040</v>
      </c>
      <c r="J57" s="1345">
        <f t="shared" si="0"/>
        <v>11002</v>
      </c>
      <c r="K57" s="1346">
        <f t="shared" si="1"/>
        <v>18040</v>
      </c>
    </row>
    <row r="58" spans="1:11">
      <c r="A58" s="1984"/>
      <c r="B58" s="1340" t="s">
        <v>3752</v>
      </c>
      <c r="C58" s="1341" t="s">
        <v>4276</v>
      </c>
      <c r="D58" s="1342">
        <v>500</v>
      </c>
      <c r="E58" s="1343">
        <v>40</v>
      </c>
      <c r="F58" s="1343">
        <v>656</v>
      </c>
      <c r="G58" s="1344">
        <v>624</v>
      </c>
      <c r="H58" s="1532">
        <v>11602</v>
      </c>
      <c r="I58" s="1533">
        <v>18640</v>
      </c>
      <c r="J58" s="1345">
        <f t="shared" si="0"/>
        <v>11602</v>
      </c>
      <c r="K58" s="1346">
        <f t="shared" si="1"/>
        <v>18640</v>
      </c>
    </row>
    <row r="59" spans="1:11">
      <c r="A59" s="1984"/>
      <c r="B59" s="1340" t="s">
        <v>3753</v>
      </c>
      <c r="C59" s="1341" t="s">
        <v>4277</v>
      </c>
      <c r="D59" s="1342">
        <v>500</v>
      </c>
      <c r="E59" s="1343">
        <v>40</v>
      </c>
      <c r="F59" s="1343">
        <v>697</v>
      </c>
      <c r="G59" s="1344">
        <v>663</v>
      </c>
      <c r="H59" s="1532">
        <v>12202</v>
      </c>
      <c r="I59" s="1533">
        <v>19250</v>
      </c>
      <c r="J59" s="1345">
        <f t="shared" si="0"/>
        <v>12202</v>
      </c>
      <c r="K59" s="1346">
        <f t="shared" si="1"/>
        <v>19250</v>
      </c>
    </row>
    <row r="60" spans="1:11">
      <c r="A60" s="1984"/>
      <c r="B60" s="1340" t="s">
        <v>3754</v>
      </c>
      <c r="C60" s="1341" t="s">
        <v>4278</v>
      </c>
      <c r="D60" s="1342">
        <v>500</v>
      </c>
      <c r="E60" s="1343">
        <v>40</v>
      </c>
      <c r="F60" s="1343">
        <v>738</v>
      </c>
      <c r="G60" s="1344">
        <v>702</v>
      </c>
      <c r="H60" s="1532">
        <v>12803</v>
      </c>
      <c r="I60" s="1533">
        <v>19850</v>
      </c>
      <c r="J60" s="1345">
        <f t="shared" si="0"/>
        <v>12803</v>
      </c>
      <c r="K60" s="1346">
        <f t="shared" si="1"/>
        <v>19850</v>
      </c>
    </row>
    <row r="61" spans="1:11">
      <c r="A61" s="1984"/>
      <c r="B61" s="1340" t="s">
        <v>3755</v>
      </c>
      <c r="C61" s="1341" t="s">
        <v>4279</v>
      </c>
      <c r="D61" s="1342">
        <v>500</v>
      </c>
      <c r="E61" s="1343">
        <v>40</v>
      </c>
      <c r="F61" s="1343">
        <v>779</v>
      </c>
      <c r="G61" s="1344">
        <v>741</v>
      </c>
      <c r="H61" s="1532">
        <v>13403</v>
      </c>
      <c r="I61" s="1533">
        <v>20450</v>
      </c>
      <c r="J61" s="1345">
        <f t="shared" si="0"/>
        <v>13403</v>
      </c>
      <c r="K61" s="1346">
        <f t="shared" si="1"/>
        <v>20450</v>
      </c>
    </row>
    <row r="62" spans="1:11">
      <c r="A62" s="1984"/>
      <c r="B62" s="1340" t="s">
        <v>3756</v>
      </c>
      <c r="C62" s="1341" t="s">
        <v>4280</v>
      </c>
      <c r="D62" s="1342">
        <v>500</v>
      </c>
      <c r="E62" s="1343">
        <v>40</v>
      </c>
      <c r="F62" s="1343">
        <v>820</v>
      </c>
      <c r="G62" s="1344">
        <v>780</v>
      </c>
      <c r="H62" s="1532">
        <v>14003</v>
      </c>
      <c r="I62" s="1533">
        <v>21050</v>
      </c>
      <c r="J62" s="1345">
        <f t="shared" si="0"/>
        <v>14003</v>
      </c>
      <c r="K62" s="1346">
        <f t="shared" si="1"/>
        <v>21050</v>
      </c>
    </row>
    <row r="63" spans="1:11">
      <c r="A63" s="1984"/>
      <c r="B63" s="1340" t="s">
        <v>3757</v>
      </c>
      <c r="C63" s="1341" t="s">
        <v>4281</v>
      </c>
      <c r="D63" s="1342">
        <v>500</v>
      </c>
      <c r="E63" s="1343">
        <v>40</v>
      </c>
      <c r="F63" s="1343">
        <v>861</v>
      </c>
      <c r="G63" s="1344">
        <v>819</v>
      </c>
      <c r="H63" s="1532">
        <v>14604</v>
      </c>
      <c r="I63" s="1533">
        <v>21650</v>
      </c>
      <c r="J63" s="1345">
        <f t="shared" si="0"/>
        <v>14604</v>
      </c>
      <c r="K63" s="1346">
        <f t="shared" si="1"/>
        <v>21650</v>
      </c>
    </row>
    <row r="64" spans="1:11">
      <c r="A64" s="1984"/>
      <c r="B64" s="1340" t="s">
        <v>3758</v>
      </c>
      <c r="C64" s="1341" t="s">
        <v>4282</v>
      </c>
      <c r="D64" s="1342">
        <v>500</v>
      </c>
      <c r="E64" s="1343">
        <v>40</v>
      </c>
      <c r="F64" s="1343">
        <v>902</v>
      </c>
      <c r="G64" s="1344">
        <v>858</v>
      </c>
      <c r="H64" s="1532">
        <v>15204</v>
      </c>
      <c r="I64" s="1533">
        <v>22250</v>
      </c>
      <c r="J64" s="1345">
        <f t="shared" si="0"/>
        <v>15204</v>
      </c>
      <c r="K64" s="1346">
        <f t="shared" si="1"/>
        <v>22250</v>
      </c>
    </row>
    <row r="65" spans="1:11">
      <c r="A65" s="1984"/>
      <c r="B65" s="1340" t="s">
        <v>3759</v>
      </c>
      <c r="C65" s="1341" t="s">
        <v>4283</v>
      </c>
      <c r="D65" s="1342">
        <v>500</v>
      </c>
      <c r="E65" s="1343">
        <v>40</v>
      </c>
      <c r="F65" s="1343">
        <v>943</v>
      </c>
      <c r="G65" s="1344">
        <v>897</v>
      </c>
      <c r="H65" s="1532">
        <v>15804</v>
      </c>
      <c r="I65" s="1533">
        <v>22850</v>
      </c>
      <c r="J65" s="1345">
        <f t="shared" si="0"/>
        <v>15804</v>
      </c>
      <c r="K65" s="1346">
        <f t="shared" si="1"/>
        <v>22850</v>
      </c>
    </row>
    <row r="66" spans="1:11">
      <c r="A66" s="1984"/>
      <c r="B66" s="1340" t="s">
        <v>3760</v>
      </c>
      <c r="C66" s="1341" t="s">
        <v>4284</v>
      </c>
      <c r="D66" s="1342">
        <v>500</v>
      </c>
      <c r="E66" s="1343">
        <v>40</v>
      </c>
      <c r="F66" s="1343">
        <v>984</v>
      </c>
      <c r="G66" s="1344">
        <v>936</v>
      </c>
      <c r="H66" s="1532">
        <v>16404</v>
      </c>
      <c r="I66" s="1533">
        <v>23450</v>
      </c>
      <c r="J66" s="1345">
        <f t="shared" si="0"/>
        <v>16404</v>
      </c>
      <c r="K66" s="1346">
        <f t="shared" si="1"/>
        <v>23450</v>
      </c>
    </row>
    <row r="67" spans="1:11">
      <c r="A67" s="1984"/>
      <c r="B67" s="1340" t="s">
        <v>3761</v>
      </c>
      <c r="C67" s="1341" t="s">
        <v>4285</v>
      </c>
      <c r="D67" s="1342">
        <v>500</v>
      </c>
      <c r="E67" s="1343">
        <v>40</v>
      </c>
      <c r="F67" s="1343">
        <v>1025</v>
      </c>
      <c r="G67" s="1344">
        <v>975</v>
      </c>
      <c r="H67" s="1532">
        <v>17005</v>
      </c>
      <c r="I67" s="1533">
        <v>24050</v>
      </c>
      <c r="J67" s="1345">
        <f t="shared" si="0"/>
        <v>17005</v>
      </c>
      <c r="K67" s="1346">
        <f t="shared" si="1"/>
        <v>24050</v>
      </c>
    </row>
    <row r="68" spans="1:11">
      <c r="A68" s="1984"/>
      <c r="B68" s="1340" t="s">
        <v>3762</v>
      </c>
      <c r="C68" s="1341" t="s">
        <v>4286</v>
      </c>
      <c r="D68" s="1342">
        <v>500</v>
      </c>
      <c r="E68" s="1343">
        <v>40</v>
      </c>
      <c r="F68" s="1343">
        <v>1066</v>
      </c>
      <c r="G68" s="1344">
        <v>1014</v>
      </c>
      <c r="H68" s="1532">
        <v>17605</v>
      </c>
      <c r="I68" s="1533">
        <v>24650</v>
      </c>
      <c r="J68" s="1345">
        <f t="shared" si="0"/>
        <v>17605</v>
      </c>
      <c r="K68" s="1346">
        <f t="shared" si="1"/>
        <v>24650</v>
      </c>
    </row>
    <row r="69" spans="1:11">
      <c r="A69" s="1984"/>
      <c r="B69" s="1340" t="s">
        <v>3763</v>
      </c>
      <c r="C69" s="1341" t="s">
        <v>4287</v>
      </c>
      <c r="D69" s="1342">
        <v>500</v>
      </c>
      <c r="E69" s="1343">
        <v>40</v>
      </c>
      <c r="F69" s="1343">
        <v>1107</v>
      </c>
      <c r="G69" s="1344">
        <v>1053</v>
      </c>
      <c r="H69" s="1532">
        <v>18205</v>
      </c>
      <c r="I69" s="1533">
        <v>25250</v>
      </c>
      <c r="J69" s="1345">
        <f t="shared" si="0"/>
        <v>18205</v>
      </c>
      <c r="K69" s="1346">
        <f t="shared" si="1"/>
        <v>25250</v>
      </c>
    </row>
    <row r="70" spans="1:11">
      <c r="A70" s="1984"/>
      <c r="B70" s="1340" t="s">
        <v>3764</v>
      </c>
      <c r="C70" s="1341" t="s">
        <v>4288</v>
      </c>
      <c r="D70" s="1342">
        <v>500</v>
      </c>
      <c r="E70" s="1343">
        <v>40</v>
      </c>
      <c r="F70" s="1343">
        <v>1148</v>
      </c>
      <c r="G70" s="1344">
        <v>1092</v>
      </c>
      <c r="H70" s="1532">
        <v>18806</v>
      </c>
      <c r="I70" s="1533">
        <v>25850</v>
      </c>
      <c r="J70" s="1345">
        <f t="shared" si="0"/>
        <v>18806</v>
      </c>
      <c r="K70" s="1346">
        <f t="shared" si="1"/>
        <v>25850</v>
      </c>
    </row>
    <row r="71" spans="1:11">
      <c r="A71" s="1984"/>
      <c r="B71" s="1340" t="s">
        <v>3765</v>
      </c>
      <c r="C71" s="1341" t="s">
        <v>4289</v>
      </c>
      <c r="D71" s="1342">
        <v>500</v>
      </c>
      <c r="E71" s="1343">
        <v>40</v>
      </c>
      <c r="F71" s="1343">
        <v>1189</v>
      </c>
      <c r="G71" s="1344">
        <v>1131</v>
      </c>
      <c r="H71" s="1532">
        <v>19406</v>
      </c>
      <c r="I71" s="1533">
        <v>26450</v>
      </c>
      <c r="J71" s="1345">
        <f t="shared" ref="J71:J134" si="2">H71-H71*$E$3</f>
        <v>19406</v>
      </c>
      <c r="K71" s="1346">
        <f t="shared" ref="K71:K134" si="3">I71-I71*$E$3</f>
        <v>26450</v>
      </c>
    </row>
    <row r="72" spans="1:11">
      <c r="A72" s="1984"/>
      <c r="B72" s="1340" t="s">
        <v>3766</v>
      </c>
      <c r="C72" s="1341" t="s">
        <v>4290</v>
      </c>
      <c r="D72" s="1342">
        <v>500</v>
      </c>
      <c r="E72" s="1343">
        <v>40</v>
      </c>
      <c r="F72" s="1343">
        <v>1230</v>
      </c>
      <c r="G72" s="1344">
        <v>1170</v>
      </c>
      <c r="H72" s="1532">
        <v>20006</v>
      </c>
      <c r="I72" s="1533">
        <v>27050</v>
      </c>
      <c r="J72" s="1345">
        <f t="shared" si="2"/>
        <v>20006</v>
      </c>
      <c r="K72" s="1346">
        <f t="shared" si="3"/>
        <v>27050</v>
      </c>
    </row>
    <row r="73" spans="1:11">
      <c r="A73" s="1984"/>
      <c r="B73" s="1340" t="s">
        <v>3767</v>
      </c>
      <c r="C73" s="1341" t="s">
        <v>4291</v>
      </c>
      <c r="D73" s="1342">
        <v>500</v>
      </c>
      <c r="E73" s="1343">
        <v>40</v>
      </c>
      <c r="F73" s="1343">
        <v>1271</v>
      </c>
      <c r="G73" s="1344">
        <v>1209</v>
      </c>
      <c r="H73" s="1532">
        <v>20606</v>
      </c>
      <c r="I73" s="1533">
        <v>27650</v>
      </c>
      <c r="J73" s="1345">
        <f t="shared" si="2"/>
        <v>20606</v>
      </c>
      <c r="K73" s="1346">
        <f t="shared" si="3"/>
        <v>27650</v>
      </c>
    </row>
    <row r="74" spans="1:11">
      <c r="A74" s="1984"/>
      <c r="B74" s="1340" t="s">
        <v>3768</v>
      </c>
      <c r="C74" s="1341" t="s">
        <v>4292</v>
      </c>
      <c r="D74" s="1342">
        <v>500</v>
      </c>
      <c r="E74" s="1343">
        <v>40</v>
      </c>
      <c r="F74" s="1343">
        <v>1312</v>
      </c>
      <c r="G74" s="1344">
        <v>1248</v>
      </c>
      <c r="H74" s="1532">
        <v>21207</v>
      </c>
      <c r="I74" s="1533">
        <v>28250</v>
      </c>
      <c r="J74" s="1345">
        <f t="shared" si="2"/>
        <v>21207</v>
      </c>
      <c r="K74" s="1346">
        <f t="shared" si="3"/>
        <v>28250</v>
      </c>
    </row>
    <row r="75" spans="1:11">
      <c r="A75" s="1984"/>
      <c r="B75" s="1340" t="s">
        <v>3769</v>
      </c>
      <c r="C75" s="1341" t="s">
        <v>4293</v>
      </c>
      <c r="D75" s="1342">
        <v>500</v>
      </c>
      <c r="E75" s="1343">
        <v>40</v>
      </c>
      <c r="F75" s="1343">
        <v>1353</v>
      </c>
      <c r="G75" s="1344">
        <v>1287</v>
      </c>
      <c r="H75" s="1532">
        <v>21807</v>
      </c>
      <c r="I75" s="1533">
        <v>28850</v>
      </c>
      <c r="J75" s="1345">
        <f t="shared" si="2"/>
        <v>21807</v>
      </c>
      <c r="K75" s="1346">
        <f t="shared" si="3"/>
        <v>28850</v>
      </c>
    </row>
    <row r="76" spans="1:11">
      <c r="A76" s="1984"/>
      <c r="B76" s="1340" t="s">
        <v>3770</v>
      </c>
      <c r="C76" s="1341" t="s">
        <v>4294</v>
      </c>
      <c r="D76" s="1342">
        <v>500</v>
      </c>
      <c r="E76" s="1343">
        <v>40</v>
      </c>
      <c r="F76" s="1343">
        <v>1394</v>
      </c>
      <c r="G76" s="1344">
        <v>1326</v>
      </c>
      <c r="H76" s="1532">
        <v>22407</v>
      </c>
      <c r="I76" s="1533">
        <v>29450</v>
      </c>
      <c r="J76" s="1345">
        <f t="shared" si="2"/>
        <v>22407</v>
      </c>
      <c r="K76" s="1346">
        <f t="shared" si="3"/>
        <v>29450</v>
      </c>
    </row>
    <row r="77" spans="1:11">
      <c r="A77" s="1984"/>
      <c r="B77" s="1340" t="s">
        <v>3771</v>
      </c>
      <c r="C77" s="1341" t="s">
        <v>4295</v>
      </c>
      <c r="D77" s="1342">
        <v>500</v>
      </c>
      <c r="E77" s="1343">
        <v>40</v>
      </c>
      <c r="F77" s="1343">
        <v>1435</v>
      </c>
      <c r="G77" s="1344">
        <v>1365</v>
      </c>
      <c r="H77" s="1532">
        <v>23007</v>
      </c>
      <c r="I77" s="1533">
        <v>30050</v>
      </c>
      <c r="J77" s="1345">
        <f t="shared" si="2"/>
        <v>23007</v>
      </c>
      <c r="K77" s="1346">
        <f t="shared" si="3"/>
        <v>30050</v>
      </c>
    </row>
    <row r="78" spans="1:11">
      <c r="A78" s="1984"/>
      <c r="B78" s="1340" t="s">
        <v>3772</v>
      </c>
      <c r="C78" s="1341" t="s">
        <v>4296</v>
      </c>
      <c r="D78" s="1342">
        <v>500</v>
      </c>
      <c r="E78" s="1343">
        <v>40</v>
      </c>
      <c r="F78" s="1343">
        <v>1476</v>
      </c>
      <c r="G78" s="1344">
        <v>1404</v>
      </c>
      <c r="H78" s="1532">
        <v>23608</v>
      </c>
      <c r="I78" s="1533">
        <v>30650</v>
      </c>
      <c r="J78" s="1345">
        <f t="shared" si="2"/>
        <v>23608</v>
      </c>
      <c r="K78" s="1346">
        <f t="shared" si="3"/>
        <v>30650</v>
      </c>
    </row>
    <row r="79" spans="1:11">
      <c r="A79" s="1984"/>
      <c r="B79" s="1340" t="s">
        <v>3773</v>
      </c>
      <c r="C79" s="1341" t="s">
        <v>4297</v>
      </c>
      <c r="D79" s="1342">
        <v>500</v>
      </c>
      <c r="E79" s="1343">
        <v>40</v>
      </c>
      <c r="F79" s="1343">
        <v>1517</v>
      </c>
      <c r="G79" s="1344">
        <v>1443</v>
      </c>
      <c r="H79" s="1532">
        <v>24208</v>
      </c>
      <c r="I79" s="1533">
        <v>31250</v>
      </c>
      <c r="J79" s="1345">
        <f t="shared" si="2"/>
        <v>24208</v>
      </c>
      <c r="K79" s="1346">
        <f t="shared" si="3"/>
        <v>31250</v>
      </c>
    </row>
    <row r="80" spans="1:11">
      <c r="A80" s="1984"/>
      <c r="B80" s="1340" t="s">
        <v>3774</v>
      </c>
      <c r="C80" s="1341" t="s">
        <v>4298</v>
      </c>
      <c r="D80" s="1342">
        <v>500</v>
      </c>
      <c r="E80" s="1343">
        <v>40</v>
      </c>
      <c r="F80" s="1343">
        <v>1558</v>
      </c>
      <c r="G80" s="1344">
        <v>1482</v>
      </c>
      <c r="H80" s="1532">
        <v>24808</v>
      </c>
      <c r="I80" s="1533">
        <v>31850</v>
      </c>
      <c r="J80" s="1345">
        <f t="shared" si="2"/>
        <v>24808</v>
      </c>
      <c r="K80" s="1346">
        <f t="shared" si="3"/>
        <v>31850</v>
      </c>
    </row>
    <row r="81" spans="1:11">
      <c r="A81" s="1984"/>
      <c r="B81" s="1340" t="s">
        <v>3775</v>
      </c>
      <c r="C81" s="1341" t="s">
        <v>4299</v>
      </c>
      <c r="D81" s="1342">
        <v>500</v>
      </c>
      <c r="E81" s="1343">
        <v>40</v>
      </c>
      <c r="F81" s="1343">
        <v>1599</v>
      </c>
      <c r="G81" s="1344">
        <v>1521</v>
      </c>
      <c r="H81" s="1532">
        <v>25409</v>
      </c>
      <c r="I81" s="1533">
        <v>32450</v>
      </c>
      <c r="J81" s="1345">
        <f t="shared" si="2"/>
        <v>25409</v>
      </c>
      <c r="K81" s="1346">
        <f t="shared" si="3"/>
        <v>32450</v>
      </c>
    </row>
    <row r="82" spans="1:11">
      <c r="A82" s="1984"/>
      <c r="B82" s="1340" t="s">
        <v>3776</v>
      </c>
      <c r="C82" s="1341" t="s">
        <v>4300</v>
      </c>
      <c r="D82" s="1342">
        <v>500</v>
      </c>
      <c r="E82" s="1343">
        <v>40</v>
      </c>
      <c r="F82" s="1343">
        <v>1640</v>
      </c>
      <c r="G82" s="1344">
        <v>1560</v>
      </c>
      <c r="H82" s="1532">
        <v>26009</v>
      </c>
      <c r="I82" s="1533">
        <v>33050</v>
      </c>
      <c r="J82" s="1345">
        <f t="shared" si="2"/>
        <v>26009</v>
      </c>
      <c r="K82" s="1346">
        <f t="shared" si="3"/>
        <v>33050</v>
      </c>
    </row>
    <row r="83" spans="1:11">
      <c r="A83" s="1984"/>
      <c r="B83" s="1340" t="s">
        <v>3777</v>
      </c>
      <c r="C83" s="1341" t="s">
        <v>4301</v>
      </c>
      <c r="D83" s="1342">
        <v>500</v>
      </c>
      <c r="E83" s="1343">
        <v>40</v>
      </c>
      <c r="F83" s="1343">
        <v>1681</v>
      </c>
      <c r="G83" s="1344">
        <v>1599</v>
      </c>
      <c r="H83" s="1532">
        <v>26609</v>
      </c>
      <c r="I83" s="1533">
        <v>33650</v>
      </c>
      <c r="J83" s="1345">
        <f t="shared" si="2"/>
        <v>26609</v>
      </c>
      <c r="K83" s="1346">
        <f t="shared" si="3"/>
        <v>33650</v>
      </c>
    </row>
    <row r="84" spans="1:11">
      <c r="A84" s="1984"/>
      <c r="B84" s="1340" t="s">
        <v>3778</v>
      </c>
      <c r="C84" s="1341" t="s">
        <v>4302</v>
      </c>
      <c r="D84" s="1342">
        <v>500</v>
      </c>
      <c r="E84" s="1343">
        <v>40</v>
      </c>
      <c r="F84" s="1343">
        <v>1722</v>
      </c>
      <c r="G84" s="1344">
        <v>1638</v>
      </c>
      <c r="H84" s="1532">
        <v>27209</v>
      </c>
      <c r="I84" s="1533">
        <v>34250</v>
      </c>
      <c r="J84" s="1345">
        <f t="shared" si="2"/>
        <v>27209</v>
      </c>
      <c r="K84" s="1346">
        <f t="shared" si="3"/>
        <v>34250</v>
      </c>
    </row>
    <row r="85" spans="1:11">
      <c r="A85" s="1984"/>
      <c r="B85" s="1340" t="s">
        <v>3779</v>
      </c>
      <c r="C85" s="1341" t="s">
        <v>4303</v>
      </c>
      <c r="D85" s="1342">
        <v>500</v>
      </c>
      <c r="E85" s="1343">
        <v>40</v>
      </c>
      <c r="F85" s="1343">
        <v>1763</v>
      </c>
      <c r="G85" s="1344">
        <v>1677</v>
      </c>
      <c r="H85" s="1532">
        <v>27810</v>
      </c>
      <c r="I85" s="1533">
        <v>34850</v>
      </c>
      <c r="J85" s="1345">
        <f t="shared" si="2"/>
        <v>27810</v>
      </c>
      <c r="K85" s="1346">
        <f t="shared" si="3"/>
        <v>34850</v>
      </c>
    </row>
    <row r="86" spans="1:11">
      <c r="A86" s="1984"/>
      <c r="B86" s="1340" t="s">
        <v>3780</v>
      </c>
      <c r="C86" s="1341" t="s">
        <v>4304</v>
      </c>
      <c r="D86" s="1342">
        <v>500</v>
      </c>
      <c r="E86" s="1343">
        <v>40</v>
      </c>
      <c r="F86" s="1343">
        <v>1804</v>
      </c>
      <c r="G86" s="1344">
        <v>1716</v>
      </c>
      <c r="H86" s="1532">
        <v>28410</v>
      </c>
      <c r="I86" s="1533">
        <v>35450</v>
      </c>
      <c r="J86" s="1345">
        <f t="shared" si="2"/>
        <v>28410</v>
      </c>
      <c r="K86" s="1346">
        <f t="shared" si="3"/>
        <v>35450</v>
      </c>
    </row>
    <row r="87" spans="1:11">
      <c r="A87" s="1984"/>
      <c r="B87" s="1340" t="s">
        <v>3781</v>
      </c>
      <c r="C87" s="1341" t="s">
        <v>4305</v>
      </c>
      <c r="D87" s="1342">
        <v>500</v>
      </c>
      <c r="E87" s="1343">
        <v>40</v>
      </c>
      <c r="F87" s="1343">
        <v>1845</v>
      </c>
      <c r="G87" s="1344">
        <v>1755</v>
      </c>
      <c r="H87" s="1532">
        <v>29010</v>
      </c>
      <c r="I87" s="1533">
        <v>36050</v>
      </c>
      <c r="J87" s="1345">
        <f t="shared" si="2"/>
        <v>29010</v>
      </c>
      <c r="K87" s="1346">
        <f t="shared" si="3"/>
        <v>36050</v>
      </c>
    </row>
    <row r="88" spans="1:11">
      <c r="A88" s="1984"/>
      <c r="B88" s="1340" t="s">
        <v>3782</v>
      </c>
      <c r="C88" s="1341" t="s">
        <v>4306</v>
      </c>
      <c r="D88" s="1342">
        <v>500</v>
      </c>
      <c r="E88" s="1343">
        <v>40</v>
      </c>
      <c r="F88" s="1343">
        <v>1886</v>
      </c>
      <c r="G88" s="1344">
        <v>1794</v>
      </c>
      <c r="H88" s="1532">
        <v>29610</v>
      </c>
      <c r="I88" s="1533">
        <v>36650</v>
      </c>
      <c r="J88" s="1345">
        <f t="shared" si="2"/>
        <v>29610</v>
      </c>
      <c r="K88" s="1346">
        <f t="shared" si="3"/>
        <v>36650</v>
      </c>
    </row>
    <row r="89" spans="1:11">
      <c r="A89" s="1984"/>
      <c r="B89" s="1340" t="s">
        <v>3783</v>
      </c>
      <c r="C89" s="1341" t="s">
        <v>4307</v>
      </c>
      <c r="D89" s="1342">
        <v>500</v>
      </c>
      <c r="E89" s="1343">
        <v>40</v>
      </c>
      <c r="F89" s="1343">
        <v>1927</v>
      </c>
      <c r="G89" s="1344">
        <v>1833</v>
      </c>
      <c r="H89" s="1532">
        <v>30211</v>
      </c>
      <c r="I89" s="1533">
        <v>37250</v>
      </c>
      <c r="J89" s="1345">
        <f t="shared" si="2"/>
        <v>30211</v>
      </c>
      <c r="K89" s="1346">
        <f t="shared" si="3"/>
        <v>37250</v>
      </c>
    </row>
    <row r="90" spans="1:11">
      <c r="A90" s="1984"/>
      <c r="B90" s="1340" t="s">
        <v>3784</v>
      </c>
      <c r="C90" s="1341" t="s">
        <v>4308</v>
      </c>
      <c r="D90" s="1342">
        <v>500</v>
      </c>
      <c r="E90" s="1343">
        <v>40</v>
      </c>
      <c r="F90" s="1343">
        <v>1968</v>
      </c>
      <c r="G90" s="1344">
        <v>1872</v>
      </c>
      <c r="H90" s="1532">
        <v>30811</v>
      </c>
      <c r="I90" s="1533">
        <v>37850</v>
      </c>
      <c r="J90" s="1345">
        <f t="shared" si="2"/>
        <v>30811</v>
      </c>
      <c r="K90" s="1346">
        <f t="shared" si="3"/>
        <v>37850</v>
      </c>
    </row>
    <row r="91" spans="1:11">
      <c r="A91" s="1984"/>
      <c r="B91" s="1340" t="s">
        <v>3785</v>
      </c>
      <c r="C91" s="1341" t="s">
        <v>4309</v>
      </c>
      <c r="D91" s="1342">
        <v>500</v>
      </c>
      <c r="E91" s="1343">
        <v>40</v>
      </c>
      <c r="F91" s="1343">
        <v>2009</v>
      </c>
      <c r="G91" s="1344">
        <v>1911</v>
      </c>
      <c r="H91" s="1532">
        <v>31411</v>
      </c>
      <c r="I91" s="1533">
        <v>38450</v>
      </c>
      <c r="J91" s="1345">
        <f t="shared" si="2"/>
        <v>31411</v>
      </c>
      <c r="K91" s="1346">
        <f t="shared" si="3"/>
        <v>38450</v>
      </c>
    </row>
    <row r="92" spans="1:11" ht="15.75" thickBot="1">
      <c r="A92" s="1984"/>
      <c r="B92" s="1347" t="s">
        <v>3786</v>
      </c>
      <c r="C92" s="1348" t="s">
        <v>4310</v>
      </c>
      <c r="D92" s="1349">
        <v>500</v>
      </c>
      <c r="E92" s="1350">
        <v>40</v>
      </c>
      <c r="F92" s="1350">
        <v>2050</v>
      </c>
      <c r="G92" s="1351">
        <v>1950</v>
      </c>
      <c r="H92" s="1532">
        <v>32012</v>
      </c>
      <c r="I92" s="1533">
        <v>39050</v>
      </c>
      <c r="J92" s="1352">
        <f t="shared" si="2"/>
        <v>32012</v>
      </c>
      <c r="K92" s="1353">
        <f t="shared" si="3"/>
        <v>39050</v>
      </c>
    </row>
    <row r="93" spans="1:11">
      <c r="A93" s="1984"/>
      <c r="B93" s="1333" t="s">
        <v>3787</v>
      </c>
      <c r="C93" s="1334" t="s">
        <v>4311</v>
      </c>
      <c r="D93" s="1354">
        <v>750</v>
      </c>
      <c r="E93" s="1355">
        <v>40</v>
      </c>
      <c r="F93" s="1355">
        <v>164</v>
      </c>
      <c r="G93" s="1356">
        <v>208</v>
      </c>
      <c r="H93" s="1532">
        <v>7807</v>
      </c>
      <c r="I93" s="1533">
        <v>14850</v>
      </c>
      <c r="J93" s="1338">
        <f t="shared" si="2"/>
        <v>7807</v>
      </c>
      <c r="K93" s="1339">
        <f t="shared" si="3"/>
        <v>14850</v>
      </c>
    </row>
    <row r="94" spans="1:11">
      <c r="A94" s="1984"/>
      <c r="B94" s="1340" t="s">
        <v>3788</v>
      </c>
      <c r="C94" s="1341" t="s">
        <v>4312</v>
      </c>
      <c r="D94" s="1342">
        <v>750</v>
      </c>
      <c r="E94" s="1343">
        <v>40</v>
      </c>
      <c r="F94" s="1343">
        <v>205</v>
      </c>
      <c r="G94" s="1344">
        <v>260</v>
      </c>
      <c r="H94" s="1532">
        <v>8736</v>
      </c>
      <c r="I94" s="1533">
        <v>15780</v>
      </c>
      <c r="J94" s="1345">
        <f t="shared" si="2"/>
        <v>8736</v>
      </c>
      <c r="K94" s="1346">
        <f t="shared" si="3"/>
        <v>15780</v>
      </c>
    </row>
    <row r="95" spans="1:11">
      <c r="A95" s="1984"/>
      <c r="B95" s="1340" t="s">
        <v>3789</v>
      </c>
      <c r="C95" s="1341" t="s">
        <v>4313</v>
      </c>
      <c r="D95" s="1342">
        <v>750</v>
      </c>
      <c r="E95" s="1343">
        <v>40</v>
      </c>
      <c r="F95" s="1343">
        <v>246</v>
      </c>
      <c r="G95" s="1344">
        <v>312</v>
      </c>
      <c r="H95" s="1532">
        <v>9664</v>
      </c>
      <c r="I95" s="1533">
        <v>16710</v>
      </c>
      <c r="J95" s="1345">
        <f t="shared" si="2"/>
        <v>9664</v>
      </c>
      <c r="K95" s="1346">
        <f t="shared" si="3"/>
        <v>16710</v>
      </c>
    </row>
    <row r="96" spans="1:11">
      <c r="A96" s="1984"/>
      <c r="B96" s="1340" t="s">
        <v>3790</v>
      </c>
      <c r="C96" s="1341" t="s">
        <v>4314</v>
      </c>
      <c r="D96" s="1342">
        <v>750</v>
      </c>
      <c r="E96" s="1343">
        <v>40</v>
      </c>
      <c r="F96" s="1343">
        <v>287</v>
      </c>
      <c r="G96" s="1344">
        <v>364</v>
      </c>
      <c r="H96" s="1532">
        <v>10593</v>
      </c>
      <c r="I96" s="1533">
        <v>17640</v>
      </c>
      <c r="J96" s="1345">
        <f t="shared" si="2"/>
        <v>10593</v>
      </c>
      <c r="K96" s="1346">
        <f t="shared" si="3"/>
        <v>17640</v>
      </c>
    </row>
    <row r="97" spans="1:11">
      <c r="A97" s="1984"/>
      <c r="B97" s="1340" t="s">
        <v>3791</v>
      </c>
      <c r="C97" s="1341" t="s">
        <v>4315</v>
      </c>
      <c r="D97" s="1342">
        <v>750</v>
      </c>
      <c r="E97" s="1343">
        <v>40</v>
      </c>
      <c r="F97" s="1343">
        <v>328</v>
      </c>
      <c r="G97" s="1344">
        <v>416</v>
      </c>
      <c r="H97" s="1532">
        <v>11521</v>
      </c>
      <c r="I97" s="1533">
        <v>18560</v>
      </c>
      <c r="J97" s="1345">
        <f t="shared" si="2"/>
        <v>11521</v>
      </c>
      <c r="K97" s="1346">
        <f t="shared" si="3"/>
        <v>18560</v>
      </c>
    </row>
    <row r="98" spans="1:11">
      <c r="A98" s="1984"/>
      <c r="B98" s="1340" t="s">
        <v>3792</v>
      </c>
      <c r="C98" s="1341" t="s">
        <v>4316</v>
      </c>
      <c r="D98" s="1342">
        <v>750</v>
      </c>
      <c r="E98" s="1343">
        <v>40</v>
      </c>
      <c r="F98" s="1343">
        <v>369</v>
      </c>
      <c r="G98" s="1344">
        <v>468</v>
      </c>
      <c r="H98" s="1532">
        <v>12450</v>
      </c>
      <c r="I98" s="1533">
        <v>19490</v>
      </c>
      <c r="J98" s="1345">
        <f t="shared" si="2"/>
        <v>12450</v>
      </c>
      <c r="K98" s="1346">
        <f t="shared" si="3"/>
        <v>19490</v>
      </c>
    </row>
    <row r="99" spans="1:11">
      <c r="A99" s="1984"/>
      <c r="B99" s="1340" t="s">
        <v>3793</v>
      </c>
      <c r="C99" s="1341" t="s">
        <v>4317</v>
      </c>
      <c r="D99" s="1342">
        <v>750</v>
      </c>
      <c r="E99" s="1343">
        <v>40</v>
      </c>
      <c r="F99" s="1343">
        <v>410</v>
      </c>
      <c r="G99" s="1344">
        <v>520</v>
      </c>
      <c r="H99" s="1532">
        <v>13378</v>
      </c>
      <c r="I99" s="1533">
        <v>20420</v>
      </c>
      <c r="J99" s="1345">
        <f t="shared" si="2"/>
        <v>13378</v>
      </c>
      <c r="K99" s="1346">
        <f t="shared" si="3"/>
        <v>20420</v>
      </c>
    </row>
    <row r="100" spans="1:11">
      <c r="A100" s="1984"/>
      <c r="B100" s="1340" t="s">
        <v>3794</v>
      </c>
      <c r="C100" s="1341" t="s">
        <v>4318</v>
      </c>
      <c r="D100" s="1342">
        <v>750</v>
      </c>
      <c r="E100" s="1343">
        <v>40</v>
      </c>
      <c r="F100" s="1343">
        <v>451</v>
      </c>
      <c r="G100" s="1344">
        <v>572</v>
      </c>
      <c r="H100" s="1532">
        <v>14307</v>
      </c>
      <c r="I100" s="1533">
        <v>21350</v>
      </c>
      <c r="J100" s="1345">
        <f t="shared" si="2"/>
        <v>14307</v>
      </c>
      <c r="K100" s="1346">
        <f t="shared" si="3"/>
        <v>21350</v>
      </c>
    </row>
    <row r="101" spans="1:11">
      <c r="A101" s="1984"/>
      <c r="B101" s="1340" t="s">
        <v>3795</v>
      </c>
      <c r="C101" s="1341" t="s">
        <v>4319</v>
      </c>
      <c r="D101" s="1342">
        <v>750</v>
      </c>
      <c r="E101" s="1343">
        <v>40</v>
      </c>
      <c r="F101" s="1343">
        <v>492</v>
      </c>
      <c r="G101" s="1344">
        <v>624</v>
      </c>
      <c r="H101" s="1532">
        <v>15236</v>
      </c>
      <c r="I101" s="1533">
        <v>22280</v>
      </c>
      <c r="J101" s="1345">
        <f t="shared" si="2"/>
        <v>15236</v>
      </c>
      <c r="K101" s="1346">
        <f t="shared" si="3"/>
        <v>22280</v>
      </c>
    </row>
    <row r="102" spans="1:11">
      <c r="A102" s="1984"/>
      <c r="B102" s="1340" t="s">
        <v>3796</v>
      </c>
      <c r="C102" s="1341" t="s">
        <v>4320</v>
      </c>
      <c r="D102" s="1342">
        <v>750</v>
      </c>
      <c r="E102" s="1343">
        <v>40</v>
      </c>
      <c r="F102" s="1343">
        <v>533</v>
      </c>
      <c r="G102" s="1344">
        <v>676</v>
      </c>
      <c r="H102" s="1532">
        <v>16164</v>
      </c>
      <c r="I102" s="1533">
        <v>23210</v>
      </c>
      <c r="J102" s="1345">
        <f t="shared" si="2"/>
        <v>16164</v>
      </c>
      <c r="K102" s="1346">
        <f t="shared" si="3"/>
        <v>23210</v>
      </c>
    </row>
    <row r="103" spans="1:11">
      <c r="A103" s="1984"/>
      <c r="B103" s="1340" t="s">
        <v>3797</v>
      </c>
      <c r="C103" s="1341" t="s">
        <v>4321</v>
      </c>
      <c r="D103" s="1342">
        <v>750</v>
      </c>
      <c r="E103" s="1343">
        <v>40</v>
      </c>
      <c r="F103" s="1343">
        <v>574</v>
      </c>
      <c r="G103" s="1344">
        <v>728</v>
      </c>
      <c r="H103" s="1532">
        <v>17093</v>
      </c>
      <c r="I103" s="1533">
        <v>24140</v>
      </c>
      <c r="J103" s="1345">
        <f t="shared" si="2"/>
        <v>17093</v>
      </c>
      <c r="K103" s="1346">
        <f t="shared" si="3"/>
        <v>24140</v>
      </c>
    </row>
    <row r="104" spans="1:11">
      <c r="A104" s="1984"/>
      <c r="B104" s="1340" t="s">
        <v>3798</v>
      </c>
      <c r="C104" s="1341" t="s">
        <v>4322</v>
      </c>
      <c r="D104" s="1342">
        <v>750</v>
      </c>
      <c r="E104" s="1343">
        <v>40</v>
      </c>
      <c r="F104" s="1343">
        <v>615</v>
      </c>
      <c r="G104" s="1344">
        <v>780</v>
      </c>
      <c r="H104" s="1532">
        <v>18021</v>
      </c>
      <c r="I104" s="1533">
        <v>25060</v>
      </c>
      <c r="J104" s="1345">
        <f t="shared" si="2"/>
        <v>18021</v>
      </c>
      <c r="K104" s="1346">
        <f t="shared" si="3"/>
        <v>25060</v>
      </c>
    </row>
    <row r="105" spans="1:11" ht="15.75" thickBot="1">
      <c r="A105" s="1984"/>
      <c r="B105" s="1347" t="s">
        <v>3799</v>
      </c>
      <c r="C105" s="1348" t="s">
        <v>4323</v>
      </c>
      <c r="D105" s="1349">
        <v>750</v>
      </c>
      <c r="E105" s="1350">
        <v>40</v>
      </c>
      <c r="F105" s="1350">
        <v>656</v>
      </c>
      <c r="G105" s="1351">
        <v>832</v>
      </c>
      <c r="H105" s="1532">
        <v>18950</v>
      </c>
      <c r="I105" s="1533">
        <v>25990</v>
      </c>
      <c r="J105" s="1352">
        <f t="shared" si="2"/>
        <v>18950</v>
      </c>
      <c r="K105" s="1353">
        <f t="shared" si="3"/>
        <v>25990</v>
      </c>
    </row>
    <row r="106" spans="1:11">
      <c r="A106" s="1984"/>
      <c r="B106" s="1333" t="s">
        <v>3800</v>
      </c>
      <c r="C106" s="1334" t="s">
        <v>4324</v>
      </c>
      <c r="D106" s="1354">
        <v>900</v>
      </c>
      <c r="E106" s="1355">
        <v>40</v>
      </c>
      <c r="F106" s="1355">
        <v>164</v>
      </c>
      <c r="G106" s="1356">
        <v>238.4</v>
      </c>
      <c r="H106" s="1532">
        <v>8298</v>
      </c>
      <c r="I106" s="1533">
        <v>15340</v>
      </c>
      <c r="J106" s="1338">
        <f t="shared" si="2"/>
        <v>8298</v>
      </c>
      <c r="K106" s="1339">
        <f t="shared" si="3"/>
        <v>15340</v>
      </c>
    </row>
    <row r="107" spans="1:11">
      <c r="A107" s="1984"/>
      <c r="B107" s="1340" t="s">
        <v>3801</v>
      </c>
      <c r="C107" s="1341" t="s">
        <v>4325</v>
      </c>
      <c r="D107" s="1342">
        <v>900</v>
      </c>
      <c r="E107" s="1343">
        <v>40</v>
      </c>
      <c r="F107" s="1343">
        <v>205</v>
      </c>
      <c r="G107" s="1344">
        <v>298</v>
      </c>
      <c r="H107" s="1532">
        <v>9332</v>
      </c>
      <c r="I107" s="1533">
        <v>16380</v>
      </c>
      <c r="J107" s="1345">
        <f t="shared" si="2"/>
        <v>9332</v>
      </c>
      <c r="K107" s="1346">
        <f t="shared" si="3"/>
        <v>16380</v>
      </c>
    </row>
    <row r="108" spans="1:11">
      <c r="A108" s="1984"/>
      <c r="B108" s="1340" t="s">
        <v>3802</v>
      </c>
      <c r="C108" s="1341" t="s">
        <v>4326</v>
      </c>
      <c r="D108" s="1342">
        <v>900</v>
      </c>
      <c r="E108" s="1343">
        <v>40</v>
      </c>
      <c r="F108" s="1343">
        <v>246</v>
      </c>
      <c r="G108" s="1344">
        <v>357.6</v>
      </c>
      <c r="H108" s="1532">
        <v>10366</v>
      </c>
      <c r="I108" s="1533">
        <v>17410</v>
      </c>
      <c r="J108" s="1345">
        <f t="shared" si="2"/>
        <v>10366</v>
      </c>
      <c r="K108" s="1346">
        <f t="shared" si="3"/>
        <v>17410</v>
      </c>
    </row>
    <row r="109" spans="1:11">
      <c r="A109" s="1984"/>
      <c r="B109" s="1340" t="s">
        <v>3803</v>
      </c>
      <c r="C109" s="1341" t="s">
        <v>4327</v>
      </c>
      <c r="D109" s="1342">
        <v>900</v>
      </c>
      <c r="E109" s="1343">
        <v>40</v>
      </c>
      <c r="F109" s="1343">
        <v>287</v>
      </c>
      <c r="G109" s="1344">
        <v>417.2</v>
      </c>
      <c r="H109" s="1532">
        <v>11401</v>
      </c>
      <c r="I109" s="1533">
        <v>18440</v>
      </c>
      <c r="J109" s="1345">
        <f t="shared" si="2"/>
        <v>11401</v>
      </c>
      <c r="K109" s="1346">
        <f t="shared" si="3"/>
        <v>18440</v>
      </c>
    </row>
    <row r="110" spans="1:11">
      <c r="A110" s="1984"/>
      <c r="B110" s="1340" t="s">
        <v>3804</v>
      </c>
      <c r="C110" s="1341" t="s">
        <v>4328</v>
      </c>
      <c r="D110" s="1342">
        <v>900</v>
      </c>
      <c r="E110" s="1343">
        <v>40</v>
      </c>
      <c r="F110" s="1343">
        <v>328</v>
      </c>
      <c r="G110" s="1344">
        <v>476.8</v>
      </c>
      <c r="H110" s="1532">
        <v>12435</v>
      </c>
      <c r="I110" s="1533">
        <v>19480</v>
      </c>
      <c r="J110" s="1345">
        <f t="shared" si="2"/>
        <v>12435</v>
      </c>
      <c r="K110" s="1346">
        <f t="shared" si="3"/>
        <v>19480</v>
      </c>
    </row>
    <row r="111" spans="1:11">
      <c r="A111" s="1984"/>
      <c r="B111" s="1340" t="s">
        <v>3805</v>
      </c>
      <c r="C111" s="1341" t="s">
        <v>4329</v>
      </c>
      <c r="D111" s="1342">
        <v>900</v>
      </c>
      <c r="E111" s="1343">
        <v>40</v>
      </c>
      <c r="F111" s="1343">
        <v>369</v>
      </c>
      <c r="G111" s="1344">
        <v>536.4</v>
      </c>
      <c r="H111" s="1532">
        <v>13469</v>
      </c>
      <c r="I111" s="1533">
        <v>20510</v>
      </c>
      <c r="J111" s="1345">
        <f t="shared" si="2"/>
        <v>13469</v>
      </c>
      <c r="K111" s="1346">
        <f t="shared" si="3"/>
        <v>20510</v>
      </c>
    </row>
    <row r="112" spans="1:11">
      <c r="A112" s="1984"/>
      <c r="B112" s="1340" t="s">
        <v>3806</v>
      </c>
      <c r="C112" s="1341" t="s">
        <v>4330</v>
      </c>
      <c r="D112" s="1342">
        <v>900</v>
      </c>
      <c r="E112" s="1343">
        <v>40</v>
      </c>
      <c r="F112" s="1343">
        <v>410</v>
      </c>
      <c r="G112" s="1344">
        <v>596</v>
      </c>
      <c r="H112" s="1532">
        <v>14503</v>
      </c>
      <c r="I112" s="1533">
        <v>21550</v>
      </c>
      <c r="J112" s="1345">
        <f t="shared" si="2"/>
        <v>14503</v>
      </c>
      <c r="K112" s="1346">
        <f t="shared" si="3"/>
        <v>21550</v>
      </c>
    </row>
    <row r="113" spans="1:11">
      <c r="A113" s="1984"/>
      <c r="B113" s="1340" t="s">
        <v>3807</v>
      </c>
      <c r="C113" s="1341" t="s">
        <v>4331</v>
      </c>
      <c r="D113" s="1342">
        <v>900</v>
      </c>
      <c r="E113" s="1343">
        <v>40</v>
      </c>
      <c r="F113" s="1343">
        <v>451</v>
      </c>
      <c r="G113" s="1344">
        <v>655.6</v>
      </c>
      <c r="H113" s="1532">
        <v>15537</v>
      </c>
      <c r="I113" s="1533">
        <v>22580</v>
      </c>
      <c r="J113" s="1345">
        <f t="shared" si="2"/>
        <v>15537</v>
      </c>
      <c r="K113" s="1346">
        <f t="shared" si="3"/>
        <v>22580</v>
      </c>
    </row>
    <row r="114" spans="1:11">
      <c r="A114" s="1984"/>
      <c r="B114" s="1340" t="s">
        <v>3808</v>
      </c>
      <c r="C114" s="1341" t="s">
        <v>4332</v>
      </c>
      <c r="D114" s="1342">
        <v>900</v>
      </c>
      <c r="E114" s="1343">
        <v>40</v>
      </c>
      <c r="F114" s="1343">
        <v>492</v>
      </c>
      <c r="G114" s="1344">
        <v>715.2</v>
      </c>
      <c r="H114" s="1532">
        <v>16571</v>
      </c>
      <c r="I114" s="1533">
        <v>23610</v>
      </c>
      <c r="J114" s="1345">
        <f t="shared" si="2"/>
        <v>16571</v>
      </c>
      <c r="K114" s="1346">
        <f t="shared" si="3"/>
        <v>23610</v>
      </c>
    </row>
    <row r="115" spans="1:11">
      <c r="A115" s="1984"/>
      <c r="B115" s="1340" t="s">
        <v>3809</v>
      </c>
      <c r="C115" s="1341" t="s">
        <v>4333</v>
      </c>
      <c r="D115" s="1342">
        <v>900</v>
      </c>
      <c r="E115" s="1343">
        <v>40</v>
      </c>
      <c r="F115" s="1343">
        <v>533</v>
      </c>
      <c r="G115" s="1344">
        <v>774.80000000000007</v>
      </c>
      <c r="H115" s="1532">
        <v>17605</v>
      </c>
      <c r="I115" s="1533">
        <v>24650</v>
      </c>
      <c r="J115" s="1345">
        <f t="shared" si="2"/>
        <v>17605</v>
      </c>
      <c r="K115" s="1346">
        <f t="shared" si="3"/>
        <v>24650</v>
      </c>
    </row>
    <row r="116" spans="1:11">
      <c r="A116" s="1984"/>
      <c r="B116" s="1340" t="s">
        <v>3810</v>
      </c>
      <c r="C116" s="1341" t="s">
        <v>4334</v>
      </c>
      <c r="D116" s="1342">
        <v>900</v>
      </c>
      <c r="E116" s="1343">
        <v>40</v>
      </c>
      <c r="F116" s="1343">
        <v>574</v>
      </c>
      <c r="G116" s="1344">
        <v>834.4</v>
      </c>
      <c r="H116" s="1532">
        <v>18639</v>
      </c>
      <c r="I116" s="1533">
        <v>25680</v>
      </c>
      <c r="J116" s="1345">
        <f t="shared" si="2"/>
        <v>18639</v>
      </c>
      <c r="K116" s="1346">
        <f t="shared" si="3"/>
        <v>25680</v>
      </c>
    </row>
    <row r="117" spans="1:11">
      <c r="A117" s="1984"/>
      <c r="B117" s="1340" t="s">
        <v>3811</v>
      </c>
      <c r="C117" s="1341" t="s">
        <v>4335</v>
      </c>
      <c r="D117" s="1342">
        <v>900</v>
      </c>
      <c r="E117" s="1343">
        <v>40</v>
      </c>
      <c r="F117" s="1343">
        <v>615</v>
      </c>
      <c r="G117" s="1344">
        <v>894</v>
      </c>
      <c r="H117" s="1532">
        <v>19673</v>
      </c>
      <c r="I117" s="1533">
        <v>26720</v>
      </c>
      <c r="J117" s="1345">
        <f t="shared" si="2"/>
        <v>19673</v>
      </c>
      <c r="K117" s="1346">
        <f t="shared" si="3"/>
        <v>26720</v>
      </c>
    </row>
    <row r="118" spans="1:11" ht="15.75" thickBot="1">
      <c r="A118" s="1984"/>
      <c r="B118" s="1347" t="s">
        <v>3812</v>
      </c>
      <c r="C118" s="1348" t="s">
        <v>4336</v>
      </c>
      <c r="D118" s="1349">
        <v>900</v>
      </c>
      <c r="E118" s="1350">
        <v>40</v>
      </c>
      <c r="F118" s="1350">
        <v>656</v>
      </c>
      <c r="G118" s="1351">
        <v>953.6</v>
      </c>
      <c r="H118" s="1532">
        <v>20707</v>
      </c>
      <c r="I118" s="1533">
        <v>27750</v>
      </c>
      <c r="J118" s="1352">
        <f t="shared" si="2"/>
        <v>20707</v>
      </c>
      <c r="K118" s="1353">
        <f t="shared" si="3"/>
        <v>27750</v>
      </c>
    </row>
    <row r="119" spans="1:11">
      <c r="A119" s="1984"/>
      <c r="B119" s="1333" t="s">
        <v>3813</v>
      </c>
      <c r="C119" s="1334" t="s">
        <v>4337</v>
      </c>
      <c r="D119" s="1354">
        <v>1100</v>
      </c>
      <c r="E119" s="1355">
        <v>40</v>
      </c>
      <c r="F119" s="1355">
        <v>164</v>
      </c>
      <c r="G119" s="1356">
        <v>259.2</v>
      </c>
      <c r="H119" s="1532">
        <v>8683</v>
      </c>
      <c r="I119" s="1533">
        <v>15730</v>
      </c>
      <c r="J119" s="1338">
        <f t="shared" si="2"/>
        <v>8683</v>
      </c>
      <c r="K119" s="1339">
        <f t="shared" si="3"/>
        <v>15730</v>
      </c>
    </row>
    <row r="120" spans="1:11">
      <c r="A120" s="1984"/>
      <c r="B120" s="1340" t="s">
        <v>3814</v>
      </c>
      <c r="C120" s="1341" t="s">
        <v>4338</v>
      </c>
      <c r="D120" s="1342">
        <v>1100</v>
      </c>
      <c r="E120" s="1343">
        <v>40</v>
      </c>
      <c r="F120" s="1343">
        <v>205</v>
      </c>
      <c r="G120" s="1344">
        <v>324</v>
      </c>
      <c r="H120" s="1532">
        <v>9813</v>
      </c>
      <c r="I120" s="1533">
        <v>16860</v>
      </c>
      <c r="J120" s="1345">
        <f t="shared" si="2"/>
        <v>9813</v>
      </c>
      <c r="K120" s="1346">
        <f t="shared" si="3"/>
        <v>16860</v>
      </c>
    </row>
    <row r="121" spans="1:11">
      <c r="A121" s="1984"/>
      <c r="B121" s="1340" t="s">
        <v>3815</v>
      </c>
      <c r="C121" s="1341" t="s">
        <v>4339</v>
      </c>
      <c r="D121" s="1342">
        <v>1100</v>
      </c>
      <c r="E121" s="1343">
        <v>40</v>
      </c>
      <c r="F121" s="1343">
        <v>246</v>
      </c>
      <c r="G121" s="1344">
        <v>388.79999999999995</v>
      </c>
      <c r="H121" s="1532">
        <v>10943</v>
      </c>
      <c r="I121" s="1533">
        <v>17990</v>
      </c>
      <c r="J121" s="1345">
        <f t="shared" si="2"/>
        <v>10943</v>
      </c>
      <c r="K121" s="1346">
        <f t="shared" si="3"/>
        <v>17990</v>
      </c>
    </row>
    <row r="122" spans="1:11">
      <c r="A122" s="1984"/>
      <c r="B122" s="1340" t="s">
        <v>3816</v>
      </c>
      <c r="C122" s="1341" t="s">
        <v>4340</v>
      </c>
      <c r="D122" s="1342">
        <v>1100</v>
      </c>
      <c r="E122" s="1343">
        <v>40</v>
      </c>
      <c r="F122" s="1343">
        <v>287</v>
      </c>
      <c r="G122" s="1344">
        <v>453.59999999999997</v>
      </c>
      <c r="H122" s="1532">
        <v>12074</v>
      </c>
      <c r="I122" s="1533">
        <v>19120</v>
      </c>
      <c r="J122" s="1345">
        <f t="shared" si="2"/>
        <v>12074</v>
      </c>
      <c r="K122" s="1346">
        <f t="shared" si="3"/>
        <v>19120</v>
      </c>
    </row>
    <row r="123" spans="1:11">
      <c r="A123" s="1984"/>
      <c r="B123" s="1340" t="s">
        <v>3817</v>
      </c>
      <c r="C123" s="1341" t="s">
        <v>4341</v>
      </c>
      <c r="D123" s="1342">
        <v>1100</v>
      </c>
      <c r="E123" s="1343">
        <v>40</v>
      </c>
      <c r="F123" s="1343">
        <v>328</v>
      </c>
      <c r="G123" s="1344">
        <v>518.4</v>
      </c>
      <c r="H123" s="1532">
        <v>13204</v>
      </c>
      <c r="I123" s="1533">
        <v>20250</v>
      </c>
      <c r="J123" s="1345">
        <f t="shared" si="2"/>
        <v>13204</v>
      </c>
      <c r="K123" s="1346">
        <f t="shared" si="3"/>
        <v>20250</v>
      </c>
    </row>
    <row r="124" spans="1:11">
      <c r="A124" s="1984"/>
      <c r="B124" s="1340" t="s">
        <v>3818</v>
      </c>
      <c r="C124" s="1341" t="s">
        <v>4342</v>
      </c>
      <c r="D124" s="1342">
        <v>1100</v>
      </c>
      <c r="E124" s="1343">
        <v>40</v>
      </c>
      <c r="F124" s="1343">
        <v>369</v>
      </c>
      <c r="G124" s="1344">
        <v>583.19999999999993</v>
      </c>
      <c r="H124" s="1532">
        <v>14334</v>
      </c>
      <c r="I124" s="1533">
        <v>21380</v>
      </c>
      <c r="J124" s="1345">
        <f t="shared" si="2"/>
        <v>14334</v>
      </c>
      <c r="K124" s="1346">
        <f t="shared" si="3"/>
        <v>21380</v>
      </c>
    </row>
    <row r="125" spans="1:11">
      <c r="A125" s="1984"/>
      <c r="B125" s="1340" t="s">
        <v>3819</v>
      </c>
      <c r="C125" s="1341" t="s">
        <v>4343</v>
      </c>
      <c r="D125" s="1342">
        <v>1100</v>
      </c>
      <c r="E125" s="1343">
        <v>40</v>
      </c>
      <c r="F125" s="1343">
        <v>410</v>
      </c>
      <c r="G125" s="1344">
        <v>648</v>
      </c>
      <c r="H125" s="1532">
        <v>15464</v>
      </c>
      <c r="I125" s="1533">
        <v>22510</v>
      </c>
      <c r="J125" s="1345">
        <f t="shared" si="2"/>
        <v>15464</v>
      </c>
      <c r="K125" s="1346">
        <f t="shared" si="3"/>
        <v>22510</v>
      </c>
    </row>
    <row r="126" spans="1:11">
      <c r="A126" s="1984"/>
      <c r="B126" s="1340" t="s">
        <v>3820</v>
      </c>
      <c r="C126" s="1341" t="s">
        <v>4344</v>
      </c>
      <c r="D126" s="1342">
        <v>1100</v>
      </c>
      <c r="E126" s="1343">
        <v>40</v>
      </c>
      <c r="F126" s="1343">
        <v>451</v>
      </c>
      <c r="G126" s="1344">
        <v>712.8</v>
      </c>
      <c r="H126" s="1532">
        <v>16594</v>
      </c>
      <c r="I126" s="1533">
        <v>23640</v>
      </c>
      <c r="J126" s="1345">
        <f t="shared" si="2"/>
        <v>16594</v>
      </c>
      <c r="K126" s="1346">
        <f t="shared" si="3"/>
        <v>23640</v>
      </c>
    </row>
    <row r="127" spans="1:11">
      <c r="A127" s="1984"/>
      <c r="B127" s="1340" t="s">
        <v>3821</v>
      </c>
      <c r="C127" s="1341" t="s">
        <v>4345</v>
      </c>
      <c r="D127" s="1342">
        <v>1100</v>
      </c>
      <c r="E127" s="1343">
        <v>40</v>
      </c>
      <c r="F127" s="1343">
        <v>492</v>
      </c>
      <c r="G127" s="1344">
        <v>777.59999999999991</v>
      </c>
      <c r="H127" s="1532">
        <v>17725</v>
      </c>
      <c r="I127" s="1533">
        <v>24770</v>
      </c>
      <c r="J127" s="1345">
        <f t="shared" si="2"/>
        <v>17725</v>
      </c>
      <c r="K127" s="1346">
        <f t="shared" si="3"/>
        <v>24770</v>
      </c>
    </row>
    <row r="128" spans="1:11">
      <c r="A128" s="1984"/>
      <c r="B128" s="1340" t="s">
        <v>3822</v>
      </c>
      <c r="C128" s="1341" t="s">
        <v>4346</v>
      </c>
      <c r="D128" s="1342">
        <v>1100</v>
      </c>
      <c r="E128" s="1343">
        <v>40</v>
      </c>
      <c r="F128" s="1343">
        <v>533</v>
      </c>
      <c r="G128" s="1344">
        <v>842.4</v>
      </c>
      <c r="H128" s="1532">
        <v>18855</v>
      </c>
      <c r="I128" s="1533">
        <v>25900</v>
      </c>
      <c r="J128" s="1345">
        <f t="shared" si="2"/>
        <v>18855</v>
      </c>
      <c r="K128" s="1346">
        <f t="shared" si="3"/>
        <v>25900</v>
      </c>
    </row>
    <row r="129" spans="1:11">
      <c r="A129" s="1984"/>
      <c r="B129" s="1340" t="s">
        <v>3823</v>
      </c>
      <c r="C129" s="1341" t="s">
        <v>4347</v>
      </c>
      <c r="D129" s="1342">
        <v>1100</v>
      </c>
      <c r="E129" s="1343">
        <v>40</v>
      </c>
      <c r="F129" s="1343">
        <v>574</v>
      </c>
      <c r="G129" s="1344">
        <v>907.19999999999993</v>
      </c>
      <c r="H129" s="1532">
        <v>19985</v>
      </c>
      <c r="I129" s="1533">
        <v>27030</v>
      </c>
      <c r="J129" s="1345">
        <f t="shared" si="2"/>
        <v>19985</v>
      </c>
      <c r="K129" s="1346">
        <f t="shared" si="3"/>
        <v>27030</v>
      </c>
    </row>
    <row r="130" spans="1:11" ht="15" customHeight="1">
      <c r="A130" s="1984"/>
      <c r="B130" s="1340" t="s">
        <v>3824</v>
      </c>
      <c r="C130" s="1341" t="s">
        <v>4348</v>
      </c>
      <c r="D130" s="1342">
        <v>1100</v>
      </c>
      <c r="E130" s="1343">
        <v>40</v>
      </c>
      <c r="F130" s="1343">
        <v>615</v>
      </c>
      <c r="G130" s="1344">
        <v>972</v>
      </c>
      <c r="H130" s="1532">
        <v>21115</v>
      </c>
      <c r="I130" s="1533">
        <v>28160</v>
      </c>
      <c r="J130" s="1345">
        <f t="shared" si="2"/>
        <v>21115</v>
      </c>
      <c r="K130" s="1346">
        <f t="shared" si="3"/>
        <v>28160</v>
      </c>
    </row>
    <row r="131" spans="1:11" ht="15.75" thickBot="1">
      <c r="A131" s="1984"/>
      <c r="B131" s="1347" t="s">
        <v>3825</v>
      </c>
      <c r="C131" s="1348" t="s">
        <v>4349</v>
      </c>
      <c r="D131" s="1349">
        <v>1100</v>
      </c>
      <c r="E131" s="1350">
        <v>40</v>
      </c>
      <c r="F131" s="1350">
        <v>656</v>
      </c>
      <c r="G131" s="1351">
        <v>1036.8</v>
      </c>
      <c r="H131" s="1532">
        <v>22245</v>
      </c>
      <c r="I131" s="1533">
        <v>29290</v>
      </c>
      <c r="J131" s="1352">
        <f t="shared" si="2"/>
        <v>22245</v>
      </c>
      <c r="K131" s="1353">
        <f t="shared" si="3"/>
        <v>29290</v>
      </c>
    </row>
    <row r="132" spans="1:11">
      <c r="A132" s="1984"/>
      <c r="B132" s="1333" t="s">
        <v>3826</v>
      </c>
      <c r="C132" s="1334" t="s">
        <v>4350</v>
      </c>
      <c r="D132" s="1354">
        <v>1200</v>
      </c>
      <c r="E132" s="1355">
        <v>40</v>
      </c>
      <c r="F132" s="1355">
        <v>164</v>
      </c>
      <c r="G132" s="1356">
        <v>300.39999999999998</v>
      </c>
      <c r="H132" s="1532">
        <v>9786</v>
      </c>
      <c r="I132" s="1533">
        <v>16830</v>
      </c>
      <c r="J132" s="1338">
        <f t="shared" si="2"/>
        <v>9786</v>
      </c>
      <c r="K132" s="1339">
        <f t="shared" si="3"/>
        <v>16830</v>
      </c>
    </row>
    <row r="133" spans="1:11">
      <c r="A133" s="1984"/>
      <c r="B133" s="1340" t="s">
        <v>3827</v>
      </c>
      <c r="C133" s="1341" t="s">
        <v>4351</v>
      </c>
      <c r="D133" s="1342">
        <v>1200</v>
      </c>
      <c r="E133" s="1343">
        <v>40</v>
      </c>
      <c r="F133" s="1343">
        <v>205</v>
      </c>
      <c r="G133" s="1344">
        <v>375.5</v>
      </c>
      <c r="H133" s="1532">
        <v>11057</v>
      </c>
      <c r="I133" s="1533">
        <v>18100</v>
      </c>
      <c r="J133" s="1345">
        <f t="shared" si="2"/>
        <v>11057</v>
      </c>
      <c r="K133" s="1346">
        <f t="shared" si="3"/>
        <v>18100</v>
      </c>
    </row>
    <row r="134" spans="1:11">
      <c r="A134" s="1984"/>
      <c r="B134" s="1340" t="s">
        <v>3828</v>
      </c>
      <c r="C134" s="1341" t="s">
        <v>4352</v>
      </c>
      <c r="D134" s="1342">
        <v>1200</v>
      </c>
      <c r="E134" s="1343">
        <v>40</v>
      </c>
      <c r="F134" s="1343">
        <v>246</v>
      </c>
      <c r="G134" s="1344">
        <v>450.59999999999997</v>
      </c>
      <c r="H134" s="1532">
        <v>12328</v>
      </c>
      <c r="I134" s="1533">
        <v>19370</v>
      </c>
      <c r="J134" s="1345">
        <f t="shared" si="2"/>
        <v>12328</v>
      </c>
      <c r="K134" s="1346">
        <f t="shared" si="3"/>
        <v>19370</v>
      </c>
    </row>
    <row r="135" spans="1:11">
      <c r="A135" s="1984"/>
      <c r="B135" s="1340" t="s">
        <v>3829</v>
      </c>
      <c r="C135" s="1341" t="s">
        <v>4353</v>
      </c>
      <c r="D135" s="1342">
        <v>1200</v>
      </c>
      <c r="E135" s="1343">
        <v>40</v>
      </c>
      <c r="F135" s="1343">
        <v>287</v>
      </c>
      <c r="G135" s="1344">
        <v>525.69999999999993</v>
      </c>
      <c r="H135" s="1532">
        <v>13599</v>
      </c>
      <c r="I135" s="1533">
        <v>20640</v>
      </c>
      <c r="J135" s="1345">
        <f t="shared" ref="J135:J198" si="4">H135-H135*$E$3</f>
        <v>13599</v>
      </c>
      <c r="K135" s="1346">
        <f t="shared" ref="K135:K198" si="5">I135-I135*$E$3</f>
        <v>20640</v>
      </c>
    </row>
    <row r="136" spans="1:11">
      <c r="A136" s="1984"/>
      <c r="B136" s="1340" t="s">
        <v>3830</v>
      </c>
      <c r="C136" s="1341" t="s">
        <v>4354</v>
      </c>
      <c r="D136" s="1342">
        <v>1200</v>
      </c>
      <c r="E136" s="1343">
        <v>40</v>
      </c>
      <c r="F136" s="1343">
        <v>328</v>
      </c>
      <c r="G136" s="1344">
        <v>600.79999999999995</v>
      </c>
      <c r="H136" s="1532">
        <v>14870</v>
      </c>
      <c r="I136" s="1533">
        <v>21910</v>
      </c>
      <c r="J136" s="1345">
        <f t="shared" si="4"/>
        <v>14870</v>
      </c>
      <c r="K136" s="1346">
        <f t="shared" si="5"/>
        <v>21910</v>
      </c>
    </row>
    <row r="137" spans="1:11">
      <c r="A137" s="1984"/>
      <c r="B137" s="1340" t="s">
        <v>3831</v>
      </c>
      <c r="C137" s="1341" t="s">
        <v>4355</v>
      </c>
      <c r="D137" s="1342">
        <v>1200</v>
      </c>
      <c r="E137" s="1343">
        <v>40</v>
      </c>
      <c r="F137" s="1343">
        <v>369</v>
      </c>
      <c r="G137" s="1344">
        <v>675.9</v>
      </c>
      <c r="H137" s="1532">
        <v>16141</v>
      </c>
      <c r="I137" s="1533">
        <v>23180</v>
      </c>
      <c r="J137" s="1345">
        <f t="shared" si="4"/>
        <v>16141</v>
      </c>
      <c r="K137" s="1346">
        <f t="shared" si="5"/>
        <v>23180</v>
      </c>
    </row>
    <row r="138" spans="1:11">
      <c r="A138" s="1984"/>
      <c r="B138" s="1340" t="s">
        <v>3832</v>
      </c>
      <c r="C138" s="1341" t="s">
        <v>4356</v>
      </c>
      <c r="D138" s="1342">
        <v>1200</v>
      </c>
      <c r="E138" s="1343">
        <v>40</v>
      </c>
      <c r="F138" s="1343">
        <v>410</v>
      </c>
      <c r="G138" s="1344">
        <v>751</v>
      </c>
      <c r="H138" s="1532">
        <v>17412</v>
      </c>
      <c r="I138" s="1533">
        <v>24450</v>
      </c>
      <c r="J138" s="1345">
        <f t="shared" si="4"/>
        <v>17412</v>
      </c>
      <c r="K138" s="1346">
        <f t="shared" si="5"/>
        <v>24450</v>
      </c>
    </row>
    <row r="139" spans="1:11">
      <c r="A139" s="1984"/>
      <c r="B139" s="1340" t="s">
        <v>3833</v>
      </c>
      <c r="C139" s="1341" t="s">
        <v>4357</v>
      </c>
      <c r="D139" s="1342">
        <v>1200</v>
      </c>
      <c r="E139" s="1343">
        <v>40</v>
      </c>
      <c r="F139" s="1343">
        <v>451</v>
      </c>
      <c r="G139" s="1344">
        <v>826.09999999999991</v>
      </c>
      <c r="H139" s="1532">
        <v>18682</v>
      </c>
      <c r="I139" s="1533">
        <v>25730</v>
      </c>
      <c r="J139" s="1345">
        <f t="shared" si="4"/>
        <v>18682</v>
      </c>
      <c r="K139" s="1346">
        <f t="shared" si="5"/>
        <v>25730</v>
      </c>
    </row>
    <row r="140" spans="1:11">
      <c r="A140" s="1984"/>
      <c r="B140" s="1340" t="s">
        <v>3834</v>
      </c>
      <c r="C140" s="1341" t="s">
        <v>4358</v>
      </c>
      <c r="D140" s="1342">
        <v>1200</v>
      </c>
      <c r="E140" s="1343">
        <v>40</v>
      </c>
      <c r="F140" s="1343">
        <v>492</v>
      </c>
      <c r="G140" s="1344">
        <v>901.19999999999993</v>
      </c>
      <c r="H140" s="1532">
        <v>19953</v>
      </c>
      <c r="I140" s="1533">
        <v>27000</v>
      </c>
      <c r="J140" s="1345">
        <f t="shared" si="4"/>
        <v>19953</v>
      </c>
      <c r="K140" s="1346">
        <f t="shared" si="5"/>
        <v>27000</v>
      </c>
    </row>
    <row r="141" spans="1:11">
      <c r="A141" s="1984"/>
      <c r="B141" s="1340" t="s">
        <v>3835</v>
      </c>
      <c r="C141" s="1341" t="s">
        <v>4359</v>
      </c>
      <c r="D141" s="1342">
        <v>1200</v>
      </c>
      <c r="E141" s="1343">
        <v>40</v>
      </c>
      <c r="F141" s="1343">
        <v>533</v>
      </c>
      <c r="G141" s="1344">
        <v>976.3</v>
      </c>
      <c r="H141" s="1532">
        <v>21224</v>
      </c>
      <c r="I141" s="1533">
        <v>28270</v>
      </c>
      <c r="J141" s="1345">
        <f t="shared" si="4"/>
        <v>21224</v>
      </c>
      <c r="K141" s="1346">
        <f t="shared" si="5"/>
        <v>28270</v>
      </c>
    </row>
    <row r="142" spans="1:11">
      <c r="A142" s="1984"/>
      <c r="B142" s="1340" t="s">
        <v>3836</v>
      </c>
      <c r="C142" s="1341" t="s">
        <v>4360</v>
      </c>
      <c r="D142" s="1342">
        <v>1200</v>
      </c>
      <c r="E142" s="1343">
        <v>40</v>
      </c>
      <c r="F142" s="1343">
        <v>574</v>
      </c>
      <c r="G142" s="1344">
        <v>1051.3999999999999</v>
      </c>
      <c r="H142" s="1532">
        <v>22495</v>
      </c>
      <c r="I142" s="1533">
        <v>29540</v>
      </c>
      <c r="J142" s="1345">
        <f t="shared" si="4"/>
        <v>22495</v>
      </c>
      <c r="K142" s="1346">
        <f t="shared" si="5"/>
        <v>29540</v>
      </c>
    </row>
    <row r="143" spans="1:11">
      <c r="A143" s="1984"/>
      <c r="B143" s="1340" t="s">
        <v>3837</v>
      </c>
      <c r="C143" s="1341" t="s">
        <v>4361</v>
      </c>
      <c r="D143" s="1342">
        <v>1200</v>
      </c>
      <c r="E143" s="1343">
        <v>40</v>
      </c>
      <c r="F143" s="1343">
        <v>615</v>
      </c>
      <c r="G143" s="1344">
        <v>1126.5</v>
      </c>
      <c r="H143" s="1532">
        <v>23766</v>
      </c>
      <c r="I143" s="1533">
        <v>30810</v>
      </c>
      <c r="J143" s="1345">
        <f t="shared" si="4"/>
        <v>23766</v>
      </c>
      <c r="K143" s="1346">
        <f t="shared" si="5"/>
        <v>30810</v>
      </c>
    </row>
    <row r="144" spans="1:11" ht="15.75" thickBot="1">
      <c r="A144" s="1984"/>
      <c r="B144" s="1347" t="s">
        <v>3838</v>
      </c>
      <c r="C144" s="1348" t="s">
        <v>4362</v>
      </c>
      <c r="D144" s="1349">
        <v>1200</v>
      </c>
      <c r="E144" s="1350">
        <v>40</v>
      </c>
      <c r="F144" s="1350">
        <v>656</v>
      </c>
      <c r="G144" s="1351">
        <v>1201.5999999999999</v>
      </c>
      <c r="H144" s="1532">
        <v>25037</v>
      </c>
      <c r="I144" s="1533">
        <v>32080</v>
      </c>
      <c r="J144" s="1352">
        <f t="shared" si="4"/>
        <v>25037</v>
      </c>
      <c r="K144" s="1353">
        <f t="shared" si="5"/>
        <v>32080</v>
      </c>
    </row>
    <row r="145" spans="1:11">
      <c r="A145" s="1984"/>
      <c r="B145" s="1333" t="s">
        <v>3839</v>
      </c>
      <c r="C145" s="1334" t="s">
        <v>4363</v>
      </c>
      <c r="D145" s="1354">
        <v>1500</v>
      </c>
      <c r="E145" s="1355">
        <v>40</v>
      </c>
      <c r="F145" s="1355">
        <v>164</v>
      </c>
      <c r="G145" s="1356">
        <v>362.4</v>
      </c>
      <c r="H145" s="1532">
        <v>10779</v>
      </c>
      <c r="I145" s="1533">
        <v>17820</v>
      </c>
      <c r="J145" s="1338">
        <f t="shared" si="4"/>
        <v>10779</v>
      </c>
      <c r="K145" s="1339">
        <f t="shared" si="5"/>
        <v>17820</v>
      </c>
    </row>
    <row r="146" spans="1:11">
      <c r="A146" s="1984"/>
      <c r="B146" s="1340" t="s">
        <v>3840</v>
      </c>
      <c r="C146" s="1341" t="s">
        <v>4364</v>
      </c>
      <c r="D146" s="1342">
        <v>1500</v>
      </c>
      <c r="E146" s="1343">
        <v>40</v>
      </c>
      <c r="F146" s="1343">
        <v>205</v>
      </c>
      <c r="G146" s="1344">
        <v>453</v>
      </c>
      <c r="H146" s="1532">
        <v>12260</v>
      </c>
      <c r="I146" s="1533">
        <v>19300</v>
      </c>
      <c r="J146" s="1345">
        <f t="shared" si="4"/>
        <v>12260</v>
      </c>
      <c r="K146" s="1346">
        <f t="shared" si="5"/>
        <v>19300</v>
      </c>
    </row>
    <row r="147" spans="1:11">
      <c r="A147" s="1984"/>
      <c r="B147" s="1340" t="s">
        <v>3841</v>
      </c>
      <c r="C147" s="1341" t="s">
        <v>4365</v>
      </c>
      <c r="D147" s="1342">
        <v>1500</v>
      </c>
      <c r="E147" s="1343">
        <v>40</v>
      </c>
      <c r="F147" s="1343">
        <v>246</v>
      </c>
      <c r="G147" s="1344">
        <v>543.59999999999991</v>
      </c>
      <c r="H147" s="1532">
        <v>13741</v>
      </c>
      <c r="I147" s="1533">
        <v>20780</v>
      </c>
      <c r="J147" s="1345">
        <f t="shared" si="4"/>
        <v>13741</v>
      </c>
      <c r="K147" s="1346">
        <f t="shared" si="5"/>
        <v>20780</v>
      </c>
    </row>
    <row r="148" spans="1:11">
      <c r="A148" s="1984"/>
      <c r="B148" s="1340" t="s">
        <v>3842</v>
      </c>
      <c r="C148" s="1341" t="s">
        <v>4366</v>
      </c>
      <c r="D148" s="1342">
        <v>1500</v>
      </c>
      <c r="E148" s="1343">
        <v>40</v>
      </c>
      <c r="F148" s="1343">
        <v>287</v>
      </c>
      <c r="G148" s="1344">
        <v>634.19999999999993</v>
      </c>
      <c r="H148" s="1532">
        <v>15221</v>
      </c>
      <c r="I148" s="1533">
        <v>22260</v>
      </c>
      <c r="J148" s="1345">
        <f t="shared" si="4"/>
        <v>15221</v>
      </c>
      <c r="K148" s="1346">
        <f t="shared" si="5"/>
        <v>22260</v>
      </c>
    </row>
    <row r="149" spans="1:11">
      <c r="A149" s="1984"/>
      <c r="B149" s="1340" t="s">
        <v>3843</v>
      </c>
      <c r="C149" s="1341" t="s">
        <v>4367</v>
      </c>
      <c r="D149" s="1342">
        <v>1500</v>
      </c>
      <c r="E149" s="1343">
        <v>40</v>
      </c>
      <c r="F149" s="1343">
        <v>328</v>
      </c>
      <c r="G149" s="1344">
        <v>724.8</v>
      </c>
      <c r="H149" s="1532">
        <v>16702</v>
      </c>
      <c r="I149" s="1533">
        <v>23740</v>
      </c>
      <c r="J149" s="1345">
        <f t="shared" si="4"/>
        <v>16702</v>
      </c>
      <c r="K149" s="1346">
        <f t="shared" si="5"/>
        <v>23740</v>
      </c>
    </row>
    <row r="150" spans="1:11">
      <c r="A150" s="1984"/>
      <c r="B150" s="1340" t="s">
        <v>3844</v>
      </c>
      <c r="C150" s="1341" t="s">
        <v>4368</v>
      </c>
      <c r="D150" s="1342">
        <v>1500</v>
      </c>
      <c r="E150" s="1343">
        <v>40</v>
      </c>
      <c r="F150" s="1343">
        <v>369</v>
      </c>
      <c r="G150" s="1344">
        <v>815.4</v>
      </c>
      <c r="H150" s="1532">
        <v>18183</v>
      </c>
      <c r="I150" s="1533">
        <v>25230</v>
      </c>
      <c r="J150" s="1345">
        <f t="shared" si="4"/>
        <v>18183</v>
      </c>
      <c r="K150" s="1346">
        <f t="shared" si="5"/>
        <v>25230</v>
      </c>
    </row>
    <row r="151" spans="1:11">
      <c r="A151" s="1984"/>
      <c r="B151" s="1340" t="s">
        <v>3845</v>
      </c>
      <c r="C151" s="1341" t="s">
        <v>4369</v>
      </c>
      <c r="D151" s="1342">
        <v>1500</v>
      </c>
      <c r="E151" s="1343">
        <v>40</v>
      </c>
      <c r="F151" s="1343">
        <v>410</v>
      </c>
      <c r="G151" s="1344">
        <v>906</v>
      </c>
      <c r="H151" s="1532">
        <v>19664</v>
      </c>
      <c r="I151" s="1533">
        <v>26710</v>
      </c>
      <c r="J151" s="1345">
        <f t="shared" si="4"/>
        <v>19664</v>
      </c>
      <c r="K151" s="1346">
        <f t="shared" si="5"/>
        <v>26710</v>
      </c>
    </row>
    <row r="152" spans="1:11">
      <c r="A152" s="1984"/>
      <c r="B152" s="1340" t="s">
        <v>3846</v>
      </c>
      <c r="C152" s="1341" t="s">
        <v>4370</v>
      </c>
      <c r="D152" s="1342">
        <v>1500</v>
      </c>
      <c r="E152" s="1343">
        <v>40</v>
      </c>
      <c r="F152" s="1343">
        <v>451</v>
      </c>
      <c r="G152" s="1344">
        <v>996.59999999999991</v>
      </c>
      <c r="H152" s="1532">
        <v>21144</v>
      </c>
      <c r="I152" s="1533">
        <v>28190</v>
      </c>
      <c r="J152" s="1345">
        <f t="shared" si="4"/>
        <v>21144</v>
      </c>
      <c r="K152" s="1346">
        <f t="shared" si="5"/>
        <v>28190</v>
      </c>
    </row>
    <row r="153" spans="1:11">
      <c r="A153" s="1984"/>
      <c r="B153" s="1340" t="s">
        <v>3847</v>
      </c>
      <c r="C153" s="1341" t="s">
        <v>4371</v>
      </c>
      <c r="D153" s="1342">
        <v>1500</v>
      </c>
      <c r="E153" s="1343">
        <v>40</v>
      </c>
      <c r="F153" s="1343">
        <v>492</v>
      </c>
      <c r="G153" s="1344">
        <v>1087.1999999999998</v>
      </c>
      <c r="H153" s="1532">
        <v>22625</v>
      </c>
      <c r="I153" s="1533">
        <v>29670</v>
      </c>
      <c r="J153" s="1345">
        <f t="shared" si="4"/>
        <v>22625</v>
      </c>
      <c r="K153" s="1346">
        <f t="shared" si="5"/>
        <v>29670</v>
      </c>
    </row>
    <row r="154" spans="1:11">
      <c r="A154" s="1984"/>
      <c r="B154" s="1340" t="s">
        <v>3848</v>
      </c>
      <c r="C154" s="1341" t="s">
        <v>4372</v>
      </c>
      <c r="D154" s="1342">
        <v>1500</v>
      </c>
      <c r="E154" s="1343">
        <v>40</v>
      </c>
      <c r="F154" s="1343">
        <v>533</v>
      </c>
      <c r="G154" s="1344">
        <v>1177.8</v>
      </c>
      <c r="H154" s="1532">
        <v>24106</v>
      </c>
      <c r="I154" s="1533">
        <v>31150</v>
      </c>
      <c r="J154" s="1345">
        <f t="shared" si="4"/>
        <v>24106</v>
      </c>
      <c r="K154" s="1346">
        <f t="shared" si="5"/>
        <v>31150</v>
      </c>
    </row>
    <row r="155" spans="1:11">
      <c r="A155" s="1984"/>
      <c r="B155" s="1340" t="s">
        <v>3849</v>
      </c>
      <c r="C155" s="1341" t="s">
        <v>4373</v>
      </c>
      <c r="D155" s="1342">
        <v>1500</v>
      </c>
      <c r="E155" s="1343">
        <v>40</v>
      </c>
      <c r="F155" s="1343">
        <v>574</v>
      </c>
      <c r="G155" s="1344">
        <v>1268.3999999999999</v>
      </c>
      <c r="H155" s="1532">
        <v>25587</v>
      </c>
      <c r="I155" s="1533">
        <v>32630</v>
      </c>
      <c r="J155" s="1345">
        <f t="shared" si="4"/>
        <v>25587</v>
      </c>
      <c r="K155" s="1346">
        <f t="shared" si="5"/>
        <v>32630</v>
      </c>
    </row>
    <row r="156" spans="1:11">
      <c r="A156" s="1984"/>
      <c r="B156" s="1340" t="s">
        <v>3850</v>
      </c>
      <c r="C156" s="1341" t="s">
        <v>4374</v>
      </c>
      <c r="D156" s="1342">
        <v>1500</v>
      </c>
      <c r="E156" s="1343">
        <v>40</v>
      </c>
      <c r="F156" s="1343">
        <v>615</v>
      </c>
      <c r="G156" s="1344">
        <v>1359</v>
      </c>
      <c r="H156" s="1532">
        <v>27068</v>
      </c>
      <c r="I156" s="1533">
        <v>34110</v>
      </c>
      <c r="J156" s="1345">
        <f t="shared" si="4"/>
        <v>27068</v>
      </c>
      <c r="K156" s="1346">
        <f t="shared" si="5"/>
        <v>34110</v>
      </c>
    </row>
    <row r="157" spans="1:11" ht="15.75" thickBot="1">
      <c r="A157" s="1984"/>
      <c r="B157" s="1347" t="s">
        <v>3851</v>
      </c>
      <c r="C157" s="1348" t="s">
        <v>4375</v>
      </c>
      <c r="D157" s="1349">
        <v>1500</v>
      </c>
      <c r="E157" s="1350">
        <v>40</v>
      </c>
      <c r="F157" s="1350">
        <v>656</v>
      </c>
      <c r="G157" s="1351">
        <v>1449.6</v>
      </c>
      <c r="H157" s="1532">
        <v>28548</v>
      </c>
      <c r="I157" s="1533">
        <v>35590</v>
      </c>
      <c r="J157" s="1352">
        <f t="shared" si="4"/>
        <v>28548</v>
      </c>
      <c r="K157" s="1353">
        <f t="shared" si="5"/>
        <v>35590</v>
      </c>
    </row>
    <row r="158" spans="1:11">
      <c r="A158" s="1984"/>
      <c r="B158" s="1333" t="s">
        <v>3852</v>
      </c>
      <c r="C158" s="1334" t="s">
        <v>4376</v>
      </c>
      <c r="D158" s="1354">
        <v>1750</v>
      </c>
      <c r="E158" s="1355">
        <v>40</v>
      </c>
      <c r="F158" s="1355">
        <v>164</v>
      </c>
      <c r="G158" s="1356">
        <v>413.2</v>
      </c>
      <c r="H158" s="1532">
        <v>11662</v>
      </c>
      <c r="I158" s="1533">
        <v>18700</v>
      </c>
      <c r="J158" s="1338">
        <f t="shared" si="4"/>
        <v>11662</v>
      </c>
      <c r="K158" s="1339">
        <f t="shared" si="5"/>
        <v>18700</v>
      </c>
    </row>
    <row r="159" spans="1:11">
      <c r="A159" s="1984"/>
      <c r="B159" s="1340" t="s">
        <v>3853</v>
      </c>
      <c r="C159" s="1341" t="s">
        <v>4377</v>
      </c>
      <c r="D159" s="1342">
        <v>1750</v>
      </c>
      <c r="E159" s="1343">
        <v>40</v>
      </c>
      <c r="F159" s="1343">
        <v>205</v>
      </c>
      <c r="G159" s="1344">
        <v>516.5</v>
      </c>
      <c r="H159" s="1532">
        <v>13343</v>
      </c>
      <c r="I159" s="1533">
        <v>20390</v>
      </c>
      <c r="J159" s="1345">
        <f t="shared" si="4"/>
        <v>13343</v>
      </c>
      <c r="K159" s="1346">
        <f t="shared" si="5"/>
        <v>20390</v>
      </c>
    </row>
    <row r="160" spans="1:11">
      <c r="A160" s="1984"/>
      <c r="B160" s="1340" t="s">
        <v>3854</v>
      </c>
      <c r="C160" s="1341" t="s">
        <v>4378</v>
      </c>
      <c r="D160" s="1342">
        <v>1750</v>
      </c>
      <c r="E160" s="1343">
        <v>40</v>
      </c>
      <c r="F160" s="1343">
        <v>246</v>
      </c>
      <c r="G160" s="1344">
        <v>619.79999999999995</v>
      </c>
      <c r="H160" s="1532">
        <v>15024</v>
      </c>
      <c r="I160" s="1533">
        <v>22070</v>
      </c>
      <c r="J160" s="1345">
        <f t="shared" si="4"/>
        <v>15024</v>
      </c>
      <c r="K160" s="1346">
        <f t="shared" si="5"/>
        <v>22070</v>
      </c>
    </row>
    <row r="161" spans="1:11">
      <c r="A161" s="1984"/>
      <c r="B161" s="1340" t="s">
        <v>3855</v>
      </c>
      <c r="C161" s="1341" t="s">
        <v>4379</v>
      </c>
      <c r="D161" s="1342">
        <v>1750</v>
      </c>
      <c r="E161" s="1343">
        <v>40</v>
      </c>
      <c r="F161" s="1343">
        <v>287</v>
      </c>
      <c r="G161" s="1344">
        <v>723.1</v>
      </c>
      <c r="H161" s="1532">
        <v>16706</v>
      </c>
      <c r="I161" s="1533">
        <v>23750</v>
      </c>
      <c r="J161" s="1345">
        <f t="shared" si="4"/>
        <v>16706</v>
      </c>
      <c r="K161" s="1346">
        <f t="shared" si="5"/>
        <v>23750</v>
      </c>
    </row>
    <row r="162" spans="1:11">
      <c r="A162" s="1984"/>
      <c r="B162" s="1340" t="s">
        <v>3856</v>
      </c>
      <c r="C162" s="1341" t="s">
        <v>4380</v>
      </c>
      <c r="D162" s="1342">
        <v>1750</v>
      </c>
      <c r="E162" s="1343">
        <v>40</v>
      </c>
      <c r="F162" s="1343">
        <v>328</v>
      </c>
      <c r="G162" s="1344">
        <v>826.4</v>
      </c>
      <c r="H162" s="1532">
        <v>18387</v>
      </c>
      <c r="I162" s="1533">
        <v>25430</v>
      </c>
      <c r="J162" s="1345">
        <f t="shared" si="4"/>
        <v>18387</v>
      </c>
      <c r="K162" s="1346">
        <f t="shared" si="5"/>
        <v>25430</v>
      </c>
    </row>
    <row r="163" spans="1:11">
      <c r="A163" s="1984"/>
      <c r="B163" s="1340" t="s">
        <v>3857</v>
      </c>
      <c r="C163" s="1341" t="s">
        <v>4381</v>
      </c>
      <c r="D163" s="1342">
        <v>1750</v>
      </c>
      <c r="E163" s="1343">
        <v>40</v>
      </c>
      <c r="F163" s="1343">
        <v>369</v>
      </c>
      <c r="G163" s="1344">
        <v>929.69999999999993</v>
      </c>
      <c r="H163" s="1532">
        <v>20068</v>
      </c>
      <c r="I163" s="1533">
        <v>27110</v>
      </c>
      <c r="J163" s="1345">
        <f t="shared" si="4"/>
        <v>20068</v>
      </c>
      <c r="K163" s="1346">
        <f t="shared" si="5"/>
        <v>27110</v>
      </c>
    </row>
    <row r="164" spans="1:11">
      <c r="A164" s="1984"/>
      <c r="B164" s="1340" t="s">
        <v>3858</v>
      </c>
      <c r="C164" s="1341" t="s">
        <v>4382</v>
      </c>
      <c r="D164" s="1342">
        <v>1750</v>
      </c>
      <c r="E164" s="1343">
        <v>40</v>
      </c>
      <c r="F164" s="1343">
        <v>410</v>
      </c>
      <c r="G164" s="1344">
        <v>1033</v>
      </c>
      <c r="H164" s="1532">
        <v>21749</v>
      </c>
      <c r="I164" s="1533">
        <v>28790</v>
      </c>
      <c r="J164" s="1345">
        <f t="shared" si="4"/>
        <v>21749</v>
      </c>
      <c r="K164" s="1346">
        <f t="shared" si="5"/>
        <v>28790</v>
      </c>
    </row>
    <row r="165" spans="1:11">
      <c r="A165" s="1984"/>
      <c r="B165" s="1340" t="s">
        <v>3859</v>
      </c>
      <c r="C165" s="1341" t="s">
        <v>4383</v>
      </c>
      <c r="D165" s="1342">
        <v>1750</v>
      </c>
      <c r="E165" s="1343">
        <v>40</v>
      </c>
      <c r="F165" s="1343">
        <v>451</v>
      </c>
      <c r="G165" s="1344">
        <v>1136.3</v>
      </c>
      <c r="H165" s="1532">
        <v>23431</v>
      </c>
      <c r="I165" s="1533">
        <v>30470</v>
      </c>
      <c r="J165" s="1345">
        <f t="shared" si="4"/>
        <v>23431</v>
      </c>
      <c r="K165" s="1346">
        <f t="shared" si="5"/>
        <v>30470</v>
      </c>
    </row>
    <row r="166" spans="1:11">
      <c r="A166" s="1984"/>
      <c r="B166" s="1340" t="s">
        <v>3860</v>
      </c>
      <c r="C166" s="1341" t="s">
        <v>4384</v>
      </c>
      <c r="D166" s="1342">
        <v>1750</v>
      </c>
      <c r="E166" s="1343">
        <v>40</v>
      </c>
      <c r="F166" s="1343">
        <v>492</v>
      </c>
      <c r="G166" s="1344">
        <v>1239.5999999999999</v>
      </c>
      <c r="H166" s="1532">
        <v>25112</v>
      </c>
      <c r="I166" s="1533">
        <v>32150</v>
      </c>
      <c r="J166" s="1345">
        <f t="shared" si="4"/>
        <v>25112</v>
      </c>
      <c r="K166" s="1346">
        <f t="shared" si="5"/>
        <v>32150</v>
      </c>
    </row>
    <row r="167" spans="1:11">
      <c r="A167" s="1984"/>
      <c r="B167" s="1340" t="s">
        <v>3861</v>
      </c>
      <c r="C167" s="1341" t="s">
        <v>4385</v>
      </c>
      <c r="D167" s="1342">
        <v>1750</v>
      </c>
      <c r="E167" s="1343">
        <v>40</v>
      </c>
      <c r="F167" s="1343">
        <v>533</v>
      </c>
      <c r="G167" s="1344">
        <v>1342.8999999999999</v>
      </c>
      <c r="H167" s="1532">
        <v>26793</v>
      </c>
      <c r="I167" s="1533">
        <v>33840</v>
      </c>
      <c r="J167" s="1345">
        <f t="shared" si="4"/>
        <v>26793</v>
      </c>
      <c r="K167" s="1346">
        <f t="shared" si="5"/>
        <v>33840</v>
      </c>
    </row>
    <row r="168" spans="1:11">
      <c r="A168" s="1984"/>
      <c r="B168" s="1340" t="s">
        <v>3862</v>
      </c>
      <c r="C168" s="1341" t="s">
        <v>4386</v>
      </c>
      <c r="D168" s="1342">
        <v>1750</v>
      </c>
      <c r="E168" s="1343">
        <v>40</v>
      </c>
      <c r="F168" s="1343">
        <v>574</v>
      </c>
      <c r="G168" s="1344">
        <v>1446.2</v>
      </c>
      <c r="H168" s="1532">
        <v>28474</v>
      </c>
      <c r="I168" s="1533">
        <v>35520</v>
      </c>
      <c r="J168" s="1345">
        <f t="shared" si="4"/>
        <v>28474</v>
      </c>
      <c r="K168" s="1346">
        <f t="shared" si="5"/>
        <v>35520</v>
      </c>
    </row>
    <row r="169" spans="1:11">
      <c r="A169" s="1984"/>
      <c r="B169" s="1340" t="s">
        <v>3863</v>
      </c>
      <c r="C169" s="1341" t="s">
        <v>4387</v>
      </c>
      <c r="D169" s="1342">
        <v>1750</v>
      </c>
      <c r="E169" s="1343">
        <v>40</v>
      </c>
      <c r="F169" s="1343">
        <v>615</v>
      </c>
      <c r="G169" s="1344">
        <v>1549.5</v>
      </c>
      <c r="H169" s="1532">
        <v>30156</v>
      </c>
      <c r="I169" s="1533">
        <v>37200</v>
      </c>
      <c r="J169" s="1345">
        <f t="shared" si="4"/>
        <v>30156</v>
      </c>
      <c r="K169" s="1346">
        <f t="shared" si="5"/>
        <v>37200</v>
      </c>
    </row>
    <row r="170" spans="1:11" ht="15.75" thickBot="1">
      <c r="A170" s="1984"/>
      <c r="B170" s="1347" t="s">
        <v>3864</v>
      </c>
      <c r="C170" s="1348" t="s">
        <v>4388</v>
      </c>
      <c r="D170" s="1349">
        <v>1750</v>
      </c>
      <c r="E170" s="1350">
        <v>40</v>
      </c>
      <c r="F170" s="1350">
        <v>656</v>
      </c>
      <c r="G170" s="1351">
        <v>1652.8</v>
      </c>
      <c r="H170" s="1532">
        <v>31837</v>
      </c>
      <c r="I170" s="1533">
        <v>38880</v>
      </c>
      <c r="J170" s="1352">
        <f t="shared" si="4"/>
        <v>31837</v>
      </c>
      <c r="K170" s="1353">
        <f t="shared" si="5"/>
        <v>38880</v>
      </c>
    </row>
    <row r="171" spans="1:11">
      <c r="A171" s="1984"/>
      <c r="B171" s="1333" t="s">
        <v>3865</v>
      </c>
      <c r="C171" s="1334" t="s">
        <v>4389</v>
      </c>
      <c r="D171" s="1354">
        <v>2000</v>
      </c>
      <c r="E171" s="1355">
        <v>40</v>
      </c>
      <c r="F171" s="1355">
        <v>164</v>
      </c>
      <c r="G171" s="1356">
        <v>465.2</v>
      </c>
      <c r="H171" s="1532">
        <v>12445</v>
      </c>
      <c r="I171" s="1533">
        <v>19490</v>
      </c>
      <c r="J171" s="1338">
        <f t="shared" si="4"/>
        <v>12445</v>
      </c>
      <c r="K171" s="1339">
        <f t="shared" si="5"/>
        <v>19490</v>
      </c>
    </row>
    <row r="172" spans="1:11">
      <c r="A172" s="1984"/>
      <c r="B172" s="1340" t="s">
        <v>3866</v>
      </c>
      <c r="C172" s="1341" t="s">
        <v>4390</v>
      </c>
      <c r="D172" s="1342">
        <v>2000</v>
      </c>
      <c r="E172" s="1343">
        <v>40</v>
      </c>
      <c r="F172" s="1343">
        <v>205</v>
      </c>
      <c r="G172" s="1344">
        <v>581.5</v>
      </c>
      <c r="H172" s="1532">
        <v>14305</v>
      </c>
      <c r="I172" s="1533">
        <v>21350</v>
      </c>
      <c r="J172" s="1345">
        <f t="shared" si="4"/>
        <v>14305</v>
      </c>
      <c r="K172" s="1346">
        <f t="shared" si="5"/>
        <v>21350</v>
      </c>
    </row>
    <row r="173" spans="1:11">
      <c r="A173" s="1984"/>
      <c r="B173" s="1340" t="s">
        <v>3867</v>
      </c>
      <c r="C173" s="1341" t="s">
        <v>4391</v>
      </c>
      <c r="D173" s="1342">
        <v>2000</v>
      </c>
      <c r="E173" s="1343">
        <v>40</v>
      </c>
      <c r="F173" s="1343">
        <v>246</v>
      </c>
      <c r="G173" s="1344">
        <v>697.8</v>
      </c>
      <c r="H173" s="1532">
        <v>16164</v>
      </c>
      <c r="I173" s="1533">
        <v>23210</v>
      </c>
      <c r="J173" s="1345">
        <f t="shared" si="4"/>
        <v>16164</v>
      </c>
      <c r="K173" s="1346">
        <f t="shared" si="5"/>
        <v>23210</v>
      </c>
    </row>
    <row r="174" spans="1:11">
      <c r="A174" s="1984"/>
      <c r="B174" s="1340" t="s">
        <v>3868</v>
      </c>
      <c r="C174" s="1341" t="s">
        <v>4392</v>
      </c>
      <c r="D174" s="1342">
        <v>2000</v>
      </c>
      <c r="E174" s="1343">
        <v>40</v>
      </c>
      <c r="F174" s="1343">
        <v>287</v>
      </c>
      <c r="G174" s="1344">
        <v>814.1</v>
      </c>
      <c r="H174" s="1532">
        <v>18024</v>
      </c>
      <c r="I174" s="1533">
        <v>25070</v>
      </c>
      <c r="J174" s="1345">
        <f t="shared" si="4"/>
        <v>18024</v>
      </c>
      <c r="K174" s="1346">
        <f t="shared" si="5"/>
        <v>25070</v>
      </c>
    </row>
    <row r="175" spans="1:11">
      <c r="A175" s="1984"/>
      <c r="B175" s="1340" t="s">
        <v>3869</v>
      </c>
      <c r="C175" s="1341" t="s">
        <v>4393</v>
      </c>
      <c r="D175" s="1342">
        <v>2000</v>
      </c>
      <c r="E175" s="1343">
        <v>40</v>
      </c>
      <c r="F175" s="1343">
        <v>328</v>
      </c>
      <c r="G175" s="1344">
        <v>930.4</v>
      </c>
      <c r="H175" s="1532">
        <v>19883</v>
      </c>
      <c r="I175" s="1533">
        <v>26930</v>
      </c>
      <c r="J175" s="1345">
        <f t="shared" si="4"/>
        <v>19883</v>
      </c>
      <c r="K175" s="1346">
        <f t="shared" si="5"/>
        <v>26930</v>
      </c>
    </row>
    <row r="176" spans="1:11">
      <c r="A176" s="1984"/>
      <c r="B176" s="1340" t="s">
        <v>3870</v>
      </c>
      <c r="C176" s="1341" t="s">
        <v>4394</v>
      </c>
      <c r="D176" s="1342">
        <v>2000</v>
      </c>
      <c r="E176" s="1343">
        <v>40</v>
      </c>
      <c r="F176" s="1343">
        <v>369</v>
      </c>
      <c r="G176" s="1344">
        <v>1046.7</v>
      </c>
      <c r="H176" s="1532">
        <v>21742</v>
      </c>
      <c r="I176" s="1533">
        <v>28790</v>
      </c>
      <c r="J176" s="1345">
        <f t="shared" si="4"/>
        <v>21742</v>
      </c>
      <c r="K176" s="1346">
        <f t="shared" si="5"/>
        <v>28790</v>
      </c>
    </row>
    <row r="177" spans="1:11">
      <c r="A177" s="1984"/>
      <c r="B177" s="1340" t="s">
        <v>3871</v>
      </c>
      <c r="C177" s="1341" t="s">
        <v>4395</v>
      </c>
      <c r="D177" s="1342">
        <v>2000</v>
      </c>
      <c r="E177" s="1343">
        <v>40</v>
      </c>
      <c r="F177" s="1343">
        <v>410</v>
      </c>
      <c r="G177" s="1344">
        <v>1163</v>
      </c>
      <c r="H177" s="1532">
        <v>23602</v>
      </c>
      <c r="I177" s="1533">
        <v>30640</v>
      </c>
      <c r="J177" s="1345">
        <f t="shared" si="4"/>
        <v>23602</v>
      </c>
      <c r="K177" s="1346">
        <f t="shared" si="5"/>
        <v>30640</v>
      </c>
    </row>
    <row r="178" spans="1:11">
      <c r="A178" s="1984"/>
      <c r="B178" s="1340" t="s">
        <v>3872</v>
      </c>
      <c r="C178" s="1341" t="s">
        <v>4396</v>
      </c>
      <c r="D178" s="1342">
        <v>2000</v>
      </c>
      <c r="E178" s="1343">
        <v>40</v>
      </c>
      <c r="F178" s="1343">
        <v>451</v>
      </c>
      <c r="G178" s="1344">
        <v>1279.3</v>
      </c>
      <c r="H178" s="1532">
        <v>25461</v>
      </c>
      <c r="I178" s="1533">
        <v>32500</v>
      </c>
      <c r="J178" s="1345">
        <f t="shared" si="4"/>
        <v>25461</v>
      </c>
      <c r="K178" s="1346">
        <f t="shared" si="5"/>
        <v>32500</v>
      </c>
    </row>
    <row r="179" spans="1:11">
      <c r="A179" s="1984"/>
      <c r="B179" s="1340" t="s">
        <v>3873</v>
      </c>
      <c r="C179" s="1341" t="s">
        <v>4397</v>
      </c>
      <c r="D179" s="1342">
        <v>2000</v>
      </c>
      <c r="E179" s="1343">
        <v>40</v>
      </c>
      <c r="F179" s="1343">
        <v>492</v>
      </c>
      <c r="G179" s="1344">
        <v>1395.6</v>
      </c>
      <c r="H179" s="1532">
        <v>27321</v>
      </c>
      <c r="I179" s="1533">
        <v>34360</v>
      </c>
      <c r="J179" s="1345">
        <f t="shared" si="4"/>
        <v>27321</v>
      </c>
      <c r="K179" s="1346">
        <f t="shared" si="5"/>
        <v>34360</v>
      </c>
    </row>
    <row r="180" spans="1:11">
      <c r="A180" s="1984"/>
      <c r="B180" s="1340" t="s">
        <v>3874</v>
      </c>
      <c r="C180" s="1341" t="s">
        <v>4398</v>
      </c>
      <c r="D180" s="1342">
        <v>2000</v>
      </c>
      <c r="E180" s="1343">
        <v>40</v>
      </c>
      <c r="F180" s="1343">
        <v>533</v>
      </c>
      <c r="G180" s="1344">
        <v>1511.8999999999999</v>
      </c>
      <c r="H180" s="1532">
        <v>29180</v>
      </c>
      <c r="I180" s="1533">
        <v>36220</v>
      </c>
      <c r="J180" s="1345">
        <f t="shared" si="4"/>
        <v>29180</v>
      </c>
      <c r="K180" s="1346">
        <f t="shared" si="5"/>
        <v>36220</v>
      </c>
    </row>
    <row r="181" spans="1:11">
      <c r="A181" s="1984"/>
      <c r="B181" s="1340" t="s">
        <v>3875</v>
      </c>
      <c r="C181" s="1341" t="s">
        <v>4399</v>
      </c>
      <c r="D181" s="1342">
        <v>2000</v>
      </c>
      <c r="E181" s="1343">
        <v>40</v>
      </c>
      <c r="F181" s="1343">
        <v>574</v>
      </c>
      <c r="G181" s="1344">
        <v>1628.2</v>
      </c>
      <c r="H181" s="1532">
        <v>31040</v>
      </c>
      <c r="I181" s="1533">
        <v>38080</v>
      </c>
      <c r="J181" s="1345">
        <f t="shared" si="4"/>
        <v>31040</v>
      </c>
      <c r="K181" s="1346">
        <f t="shared" si="5"/>
        <v>38080</v>
      </c>
    </row>
    <row r="182" spans="1:11">
      <c r="A182" s="1984"/>
      <c r="B182" s="1340" t="s">
        <v>3876</v>
      </c>
      <c r="C182" s="1341" t="s">
        <v>4400</v>
      </c>
      <c r="D182" s="1342">
        <v>2000</v>
      </c>
      <c r="E182" s="1343">
        <v>40</v>
      </c>
      <c r="F182" s="1343">
        <v>615</v>
      </c>
      <c r="G182" s="1344">
        <v>1744.5</v>
      </c>
      <c r="H182" s="1532">
        <v>32899</v>
      </c>
      <c r="I182" s="1533">
        <v>39940</v>
      </c>
      <c r="J182" s="1345">
        <f t="shared" si="4"/>
        <v>32899</v>
      </c>
      <c r="K182" s="1346">
        <f t="shared" si="5"/>
        <v>39940</v>
      </c>
    </row>
    <row r="183" spans="1:11" ht="15.75" thickBot="1">
      <c r="A183" s="1984"/>
      <c r="B183" s="1347" t="s">
        <v>3877</v>
      </c>
      <c r="C183" s="1348" t="s">
        <v>4401</v>
      </c>
      <c r="D183" s="1349">
        <v>2000</v>
      </c>
      <c r="E183" s="1350">
        <v>40</v>
      </c>
      <c r="F183" s="1350">
        <v>656</v>
      </c>
      <c r="G183" s="1351">
        <v>1860.8</v>
      </c>
      <c r="H183" s="1532">
        <v>34759</v>
      </c>
      <c r="I183" s="1533">
        <v>41800</v>
      </c>
      <c r="J183" s="1352">
        <f t="shared" si="4"/>
        <v>34759</v>
      </c>
      <c r="K183" s="1353">
        <f t="shared" si="5"/>
        <v>41800</v>
      </c>
    </row>
    <row r="184" spans="1:11">
      <c r="A184" s="1998" t="s">
        <v>4753</v>
      </c>
      <c r="B184" s="1333" t="s">
        <v>3878</v>
      </c>
      <c r="C184" s="1334" t="s">
        <v>4402</v>
      </c>
      <c r="D184" s="1357">
        <v>300</v>
      </c>
      <c r="E184" s="1358">
        <v>100</v>
      </c>
      <c r="F184" s="1358">
        <v>328</v>
      </c>
      <c r="G184" s="1359">
        <v>371.2</v>
      </c>
      <c r="H184" s="1532">
        <v>9084</v>
      </c>
      <c r="I184" s="1533">
        <v>16130</v>
      </c>
      <c r="J184" s="1338">
        <f t="shared" si="4"/>
        <v>9084</v>
      </c>
      <c r="K184" s="1339">
        <f t="shared" si="5"/>
        <v>16130</v>
      </c>
    </row>
    <row r="185" spans="1:11">
      <c r="A185" s="1984"/>
      <c r="B185" s="1360" t="s">
        <v>3879</v>
      </c>
      <c r="C185" s="1361" t="s">
        <v>4403</v>
      </c>
      <c r="D185" s="1362">
        <v>300</v>
      </c>
      <c r="E185" s="1363">
        <v>100</v>
      </c>
      <c r="F185" s="1363">
        <v>369</v>
      </c>
      <c r="G185" s="1364">
        <v>417.59999999999997</v>
      </c>
      <c r="H185" s="1532">
        <v>9992</v>
      </c>
      <c r="I185" s="1533">
        <v>17040</v>
      </c>
      <c r="J185" s="1345">
        <f t="shared" si="4"/>
        <v>9992</v>
      </c>
      <c r="K185" s="1346">
        <f t="shared" si="5"/>
        <v>17040</v>
      </c>
    </row>
    <row r="186" spans="1:11">
      <c r="A186" s="1984"/>
      <c r="B186" s="1360" t="s">
        <v>3880</v>
      </c>
      <c r="C186" s="1361" t="s">
        <v>4404</v>
      </c>
      <c r="D186" s="1362">
        <v>300</v>
      </c>
      <c r="E186" s="1363">
        <v>100</v>
      </c>
      <c r="F186" s="1363">
        <v>410</v>
      </c>
      <c r="G186" s="1364">
        <v>464</v>
      </c>
      <c r="H186" s="1532">
        <v>10901</v>
      </c>
      <c r="I186" s="1533">
        <v>17940</v>
      </c>
      <c r="J186" s="1345">
        <f t="shared" si="4"/>
        <v>10901</v>
      </c>
      <c r="K186" s="1346">
        <f t="shared" si="5"/>
        <v>17940</v>
      </c>
    </row>
    <row r="187" spans="1:11">
      <c r="A187" s="1984"/>
      <c r="B187" s="1360" t="s">
        <v>3881</v>
      </c>
      <c r="C187" s="1361" t="s">
        <v>4405</v>
      </c>
      <c r="D187" s="1362">
        <v>300</v>
      </c>
      <c r="E187" s="1363">
        <v>100</v>
      </c>
      <c r="F187" s="1363">
        <v>451</v>
      </c>
      <c r="G187" s="1364">
        <v>510.4</v>
      </c>
      <c r="H187" s="1532">
        <v>11810</v>
      </c>
      <c r="I187" s="1533">
        <v>18850</v>
      </c>
      <c r="J187" s="1345">
        <f t="shared" si="4"/>
        <v>11810</v>
      </c>
      <c r="K187" s="1346">
        <f t="shared" si="5"/>
        <v>18850</v>
      </c>
    </row>
    <row r="188" spans="1:11">
      <c r="A188" s="1984"/>
      <c r="B188" s="1360" t="s">
        <v>3882</v>
      </c>
      <c r="C188" s="1361" t="s">
        <v>4406</v>
      </c>
      <c r="D188" s="1362">
        <v>300</v>
      </c>
      <c r="E188" s="1363">
        <v>100</v>
      </c>
      <c r="F188" s="1363">
        <v>492</v>
      </c>
      <c r="G188" s="1364">
        <v>556.79999999999995</v>
      </c>
      <c r="H188" s="1532">
        <v>12718</v>
      </c>
      <c r="I188" s="1533">
        <v>19760</v>
      </c>
      <c r="J188" s="1345">
        <f t="shared" si="4"/>
        <v>12718</v>
      </c>
      <c r="K188" s="1346">
        <f t="shared" si="5"/>
        <v>19760</v>
      </c>
    </row>
    <row r="189" spans="1:11">
      <c r="A189" s="1984"/>
      <c r="B189" s="1360" t="s">
        <v>3883</v>
      </c>
      <c r="C189" s="1361" t="s">
        <v>4407</v>
      </c>
      <c r="D189" s="1362">
        <v>300</v>
      </c>
      <c r="E189" s="1363">
        <v>100</v>
      </c>
      <c r="F189" s="1363">
        <v>533</v>
      </c>
      <c r="G189" s="1364">
        <v>603.19999999999993</v>
      </c>
      <c r="H189" s="1532">
        <v>13627</v>
      </c>
      <c r="I189" s="1533">
        <v>20670</v>
      </c>
      <c r="J189" s="1345">
        <f t="shared" si="4"/>
        <v>13627</v>
      </c>
      <c r="K189" s="1346">
        <f t="shared" si="5"/>
        <v>20670</v>
      </c>
    </row>
    <row r="190" spans="1:11">
      <c r="A190" s="1984"/>
      <c r="B190" s="1360" t="s">
        <v>3884</v>
      </c>
      <c r="C190" s="1361" t="s">
        <v>4408</v>
      </c>
      <c r="D190" s="1362">
        <v>300</v>
      </c>
      <c r="E190" s="1363">
        <v>100</v>
      </c>
      <c r="F190" s="1363">
        <v>574</v>
      </c>
      <c r="G190" s="1364">
        <v>649.6</v>
      </c>
      <c r="H190" s="1532">
        <v>14536</v>
      </c>
      <c r="I190" s="1533">
        <v>21580</v>
      </c>
      <c r="J190" s="1345">
        <f t="shared" si="4"/>
        <v>14536</v>
      </c>
      <c r="K190" s="1346">
        <f t="shared" si="5"/>
        <v>21580</v>
      </c>
    </row>
    <row r="191" spans="1:11">
      <c r="A191" s="1984"/>
      <c r="B191" s="1360" t="s">
        <v>3885</v>
      </c>
      <c r="C191" s="1361" t="s">
        <v>4409</v>
      </c>
      <c r="D191" s="1362">
        <v>300</v>
      </c>
      <c r="E191" s="1363">
        <v>100</v>
      </c>
      <c r="F191" s="1363">
        <v>615</v>
      </c>
      <c r="G191" s="1364">
        <v>696</v>
      </c>
      <c r="H191" s="1532">
        <v>15444</v>
      </c>
      <c r="I191" s="1533">
        <v>22490</v>
      </c>
      <c r="J191" s="1345">
        <f t="shared" si="4"/>
        <v>15444</v>
      </c>
      <c r="K191" s="1346">
        <f t="shared" si="5"/>
        <v>22490</v>
      </c>
    </row>
    <row r="192" spans="1:11">
      <c r="A192" s="1984"/>
      <c r="B192" s="1360" t="s">
        <v>3886</v>
      </c>
      <c r="C192" s="1361" t="s">
        <v>4410</v>
      </c>
      <c r="D192" s="1362">
        <v>300</v>
      </c>
      <c r="E192" s="1363">
        <v>100</v>
      </c>
      <c r="F192" s="1363">
        <v>656</v>
      </c>
      <c r="G192" s="1364">
        <v>742.4</v>
      </c>
      <c r="H192" s="1532">
        <v>16353</v>
      </c>
      <c r="I192" s="1533">
        <v>23400</v>
      </c>
      <c r="J192" s="1345">
        <f t="shared" si="4"/>
        <v>16353</v>
      </c>
      <c r="K192" s="1346">
        <f t="shared" si="5"/>
        <v>23400</v>
      </c>
    </row>
    <row r="193" spans="1:11">
      <c r="A193" s="1984"/>
      <c r="B193" s="1360" t="s">
        <v>3887</v>
      </c>
      <c r="C193" s="1361" t="s">
        <v>4411</v>
      </c>
      <c r="D193" s="1362">
        <v>300</v>
      </c>
      <c r="E193" s="1363">
        <v>100</v>
      </c>
      <c r="F193" s="1363">
        <v>697</v>
      </c>
      <c r="G193" s="1364">
        <v>788.8</v>
      </c>
      <c r="H193" s="1532">
        <v>17261</v>
      </c>
      <c r="I193" s="1533">
        <v>24300</v>
      </c>
      <c r="J193" s="1345">
        <f t="shared" si="4"/>
        <v>17261</v>
      </c>
      <c r="K193" s="1346">
        <f t="shared" si="5"/>
        <v>24300</v>
      </c>
    </row>
    <row r="194" spans="1:11">
      <c r="A194" s="1984"/>
      <c r="B194" s="1360" t="s">
        <v>3888</v>
      </c>
      <c r="C194" s="1361" t="s">
        <v>4412</v>
      </c>
      <c r="D194" s="1362">
        <v>300</v>
      </c>
      <c r="E194" s="1363">
        <v>100</v>
      </c>
      <c r="F194" s="1363">
        <v>738</v>
      </c>
      <c r="G194" s="1364">
        <v>835.19999999999993</v>
      </c>
      <c r="H194" s="1532">
        <v>18170</v>
      </c>
      <c r="I194" s="1533">
        <v>25210</v>
      </c>
      <c r="J194" s="1345">
        <f t="shared" si="4"/>
        <v>18170</v>
      </c>
      <c r="K194" s="1346">
        <f t="shared" si="5"/>
        <v>25210</v>
      </c>
    </row>
    <row r="195" spans="1:11">
      <c r="A195" s="1984"/>
      <c r="B195" s="1360" t="s">
        <v>3889</v>
      </c>
      <c r="C195" s="1361" t="s">
        <v>4413</v>
      </c>
      <c r="D195" s="1362">
        <v>300</v>
      </c>
      <c r="E195" s="1363">
        <v>100</v>
      </c>
      <c r="F195" s="1363">
        <v>779</v>
      </c>
      <c r="G195" s="1364">
        <v>881.6</v>
      </c>
      <c r="H195" s="1532">
        <v>19079</v>
      </c>
      <c r="I195" s="1533">
        <v>26120</v>
      </c>
      <c r="J195" s="1345">
        <f t="shared" si="4"/>
        <v>19079</v>
      </c>
      <c r="K195" s="1346">
        <f t="shared" si="5"/>
        <v>26120</v>
      </c>
    </row>
    <row r="196" spans="1:11">
      <c r="A196" s="1984"/>
      <c r="B196" s="1360" t="s">
        <v>3890</v>
      </c>
      <c r="C196" s="1361" t="s">
        <v>4414</v>
      </c>
      <c r="D196" s="1362">
        <v>300</v>
      </c>
      <c r="E196" s="1363">
        <v>100</v>
      </c>
      <c r="F196" s="1363">
        <v>820</v>
      </c>
      <c r="G196" s="1364">
        <v>928</v>
      </c>
      <c r="H196" s="1532">
        <v>19987</v>
      </c>
      <c r="I196" s="1533">
        <v>27030</v>
      </c>
      <c r="J196" s="1345">
        <f t="shared" si="4"/>
        <v>19987</v>
      </c>
      <c r="K196" s="1346">
        <f t="shared" si="5"/>
        <v>27030</v>
      </c>
    </row>
    <row r="197" spans="1:11">
      <c r="A197" s="1984"/>
      <c r="B197" s="1360" t="s">
        <v>3891</v>
      </c>
      <c r="C197" s="1361" t="s">
        <v>4415</v>
      </c>
      <c r="D197" s="1362">
        <v>300</v>
      </c>
      <c r="E197" s="1363">
        <v>100</v>
      </c>
      <c r="F197" s="1363">
        <v>861</v>
      </c>
      <c r="G197" s="1364">
        <v>974.4</v>
      </c>
      <c r="H197" s="1532">
        <v>20896</v>
      </c>
      <c r="I197" s="1533">
        <v>27940</v>
      </c>
      <c r="J197" s="1345">
        <f t="shared" si="4"/>
        <v>20896</v>
      </c>
      <c r="K197" s="1346">
        <f t="shared" si="5"/>
        <v>27940</v>
      </c>
    </row>
    <row r="198" spans="1:11">
      <c r="A198" s="1984"/>
      <c r="B198" s="1360" t="s">
        <v>3892</v>
      </c>
      <c r="C198" s="1361" t="s">
        <v>4416</v>
      </c>
      <c r="D198" s="1362">
        <v>300</v>
      </c>
      <c r="E198" s="1363">
        <v>100</v>
      </c>
      <c r="F198" s="1363">
        <v>902</v>
      </c>
      <c r="G198" s="1364">
        <v>1020.8</v>
      </c>
      <c r="H198" s="1532">
        <v>21805</v>
      </c>
      <c r="I198" s="1533">
        <v>28850</v>
      </c>
      <c r="J198" s="1345">
        <f t="shared" si="4"/>
        <v>21805</v>
      </c>
      <c r="K198" s="1346">
        <f t="shared" si="5"/>
        <v>28850</v>
      </c>
    </row>
    <row r="199" spans="1:11">
      <c r="A199" s="1984"/>
      <c r="B199" s="1360" t="s">
        <v>3893</v>
      </c>
      <c r="C199" s="1361" t="s">
        <v>4417</v>
      </c>
      <c r="D199" s="1362">
        <v>300</v>
      </c>
      <c r="E199" s="1363">
        <v>100</v>
      </c>
      <c r="F199" s="1363">
        <v>943</v>
      </c>
      <c r="G199" s="1364">
        <v>1067.2</v>
      </c>
      <c r="H199" s="1532">
        <v>22713</v>
      </c>
      <c r="I199" s="1533">
        <v>29760</v>
      </c>
      <c r="J199" s="1345">
        <f t="shared" ref="J199:J262" si="6">H199-H199*$E$3</f>
        <v>22713</v>
      </c>
      <c r="K199" s="1346">
        <f t="shared" ref="K199:K262" si="7">I199-I199*$E$3</f>
        <v>29760</v>
      </c>
    </row>
    <row r="200" spans="1:11">
      <c r="A200" s="1984"/>
      <c r="B200" s="1360" t="s">
        <v>3894</v>
      </c>
      <c r="C200" s="1361" t="s">
        <v>4418</v>
      </c>
      <c r="D200" s="1362">
        <v>300</v>
      </c>
      <c r="E200" s="1363">
        <v>100</v>
      </c>
      <c r="F200" s="1363">
        <v>984</v>
      </c>
      <c r="G200" s="1364">
        <v>1113.5999999999999</v>
      </c>
      <c r="H200" s="1532">
        <v>23622</v>
      </c>
      <c r="I200" s="1533">
        <v>30660</v>
      </c>
      <c r="J200" s="1345">
        <f t="shared" si="6"/>
        <v>23622</v>
      </c>
      <c r="K200" s="1346">
        <f t="shared" si="7"/>
        <v>30660</v>
      </c>
    </row>
    <row r="201" spans="1:11">
      <c r="A201" s="1984"/>
      <c r="B201" s="1360" t="s">
        <v>3895</v>
      </c>
      <c r="C201" s="1361" t="s">
        <v>4419</v>
      </c>
      <c r="D201" s="1362">
        <v>300</v>
      </c>
      <c r="E201" s="1363">
        <v>100</v>
      </c>
      <c r="F201" s="1363">
        <v>1025</v>
      </c>
      <c r="G201" s="1364">
        <v>1160</v>
      </c>
      <c r="H201" s="1532">
        <v>24530</v>
      </c>
      <c r="I201" s="1533">
        <v>31570</v>
      </c>
      <c r="J201" s="1345">
        <f t="shared" si="6"/>
        <v>24530</v>
      </c>
      <c r="K201" s="1346">
        <f t="shared" si="7"/>
        <v>31570</v>
      </c>
    </row>
    <row r="202" spans="1:11">
      <c r="A202" s="1984"/>
      <c r="B202" s="1360" t="s">
        <v>3896</v>
      </c>
      <c r="C202" s="1361" t="s">
        <v>4420</v>
      </c>
      <c r="D202" s="1362">
        <v>300</v>
      </c>
      <c r="E202" s="1363">
        <v>100</v>
      </c>
      <c r="F202" s="1363">
        <v>1066</v>
      </c>
      <c r="G202" s="1364">
        <v>1206.3999999999999</v>
      </c>
      <c r="H202" s="1532">
        <v>25439</v>
      </c>
      <c r="I202" s="1533">
        <v>32480</v>
      </c>
      <c r="J202" s="1345">
        <f t="shared" si="6"/>
        <v>25439</v>
      </c>
      <c r="K202" s="1346">
        <f t="shared" si="7"/>
        <v>32480</v>
      </c>
    </row>
    <row r="203" spans="1:11">
      <c r="A203" s="1984"/>
      <c r="B203" s="1360" t="s">
        <v>3897</v>
      </c>
      <c r="C203" s="1361" t="s">
        <v>4421</v>
      </c>
      <c r="D203" s="1362">
        <v>300</v>
      </c>
      <c r="E203" s="1363">
        <v>100</v>
      </c>
      <c r="F203" s="1363">
        <v>1107</v>
      </c>
      <c r="G203" s="1364">
        <v>1252.8</v>
      </c>
      <c r="H203" s="1532">
        <v>26348</v>
      </c>
      <c r="I203" s="1533">
        <v>33390</v>
      </c>
      <c r="J203" s="1345">
        <f t="shared" si="6"/>
        <v>26348</v>
      </c>
      <c r="K203" s="1346">
        <f t="shared" si="7"/>
        <v>33390</v>
      </c>
    </row>
    <row r="204" spans="1:11">
      <c r="A204" s="1984"/>
      <c r="B204" s="1360" t="s">
        <v>3898</v>
      </c>
      <c r="C204" s="1361" t="s">
        <v>4422</v>
      </c>
      <c r="D204" s="1362">
        <v>300</v>
      </c>
      <c r="E204" s="1363">
        <v>100</v>
      </c>
      <c r="F204" s="1363">
        <v>1148</v>
      </c>
      <c r="G204" s="1364">
        <v>1299.2</v>
      </c>
      <c r="H204" s="1532">
        <v>27256</v>
      </c>
      <c r="I204" s="1533">
        <v>34300</v>
      </c>
      <c r="J204" s="1345">
        <f t="shared" si="6"/>
        <v>27256</v>
      </c>
      <c r="K204" s="1346">
        <f t="shared" si="7"/>
        <v>34300</v>
      </c>
    </row>
    <row r="205" spans="1:11">
      <c r="A205" s="1984"/>
      <c r="B205" s="1360" t="s">
        <v>3899</v>
      </c>
      <c r="C205" s="1361" t="s">
        <v>4423</v>
      </c>
      <c r="D205" s="1362">
        <v>300</v>
      </c>
      <c r="E205" s="1363">
        <v>100</v>
      </c>
      <c r="F205" s="1363">
        <v>1189</v>
      </c>
      <c r="G205" s="1364">
        <v>1345.6</v>
      </c>
      <c r="H205" s="1532">
        <v>28165</v>
      </c>
      <c r="I205" s="1533">
        <v>35210</v>
      </c>
      <c r="J205" s="1345">
        <f t="shared" si="6"/>
        <v>28165</v>
      </c>
      <c r="K205" s="1346">
        <f t="shared" si="7"/>
        <v>35210</v>
      </c>
    </row>
    <row r="206" spans="1:11">
      <c r="A206" s="1984"/>
      <c r="B206" s="1360" t="s">
        <v>3900</v>
      </c>
      <c r="C206" s="1361" t="s">
        <v>4424</v>
      </c>
      <c r="D206" s="1362">
        <v>300</v>
      </c>
      <c r="E206" s="1363">
        <v>100</v>
      </c>
      <c r="F206" s="1363">
        <v>1230</v>
      </c>
      <c r="G206" s="1364">
        <v>1392</v>
      </c>
      <c r="H206" s="1532">
        <v>29074</v>
      </c>
      <c r="I206" s="1533">
        <v>36120</v>
      </c>
      <c r="J206" s="1345">
        <f t="shared" si="6"/>
        <v>29074</v>
      </c>
      <c r="K206" s="1346">
        <f t="shared" si="7"/>
        <v>36120</v>
      </c>
    </row>
    <row r="207" spans="1:11">
      <c r="A207" s="1984"/>
      <c r="B207" s="1360" t="s">
        <v>3901</v>
      </c>
      <c r="C207" s="1361" t="s">
        <v>4425</v>
      </c>
      <c r="D207" s="1362">
        <v>300</v>
      </c>
      <c r="E207" s="1363">
        <v>100</v>
      </c>
      <c r="F207" s="1363">
        <v>1271</v>
      </c>
      <c r="G207" s="1364">
        <v>1438.3999999999999</v>
      </c>
      <c r="H207" s="1532">
        <v>29982</v>
      </c>
      <c r="I207" s="1533">
        <v>37020</v>
      </c>
      <c r="J207" s="1345">
        <f t="shared" si="6"/>
        <v>29982</v>
      </c>
      <c r="K207" s="1346">
        <f t="shared" si="7"/>
        <v>37020</v>
      </c>
    </row>
    <row r="208" spans="1:11">
      <c r="A208" s="1984"/>
      <c r="B208" s="1360" t="s">
        <v>3902</v>
      </c>
      <c r="C208" s="1361" t="s">
        <v>4426</v>
      </c>
      <c r="D208" s="1362">
        <v>300</v>
      </c>
      <c r="E208" s="1363">
        <v>100</v>
      </c>
      <c r="F208" s="1363">
        <v>1312</v>
      </c>
      <c r="G208" s="1364">
        <v>1484.8</v>
      </c>
      <c r="H208" s="1532">
        <v>30891</v>
      </c>
      <c r="I208" s="1533">
        <v>37930</v>
      </c>
      <c r="J208" s="1345">
        <f t="shared" si="6"/>
        <v>30891</v>
      </c>
      <c r="K208" s="1346">
        <f t="shared" si="7"/>
        <v>37930</v>
      </c>
    </row>
    <row r="209" spans="1:11">
      <c r="A209" s="1984"/>
      <c r="B209" s="1360" t="s">
        <v>3903</v>
      </c>
      <c r="C209" s="1361" t="s">
        <v>4427</v>
      </c>
      <c r="D209" s="1362">
        <v>300</v>
      </c>
      <c r="E209" s="1363">
        <v>100</v>
      </c>
      <c r="F209" s="1363">
        <v>1353</v>
      </c>
      <c r="G209" s="1364">
        <v>1531.2</v>
      </c>
      <c r="H209" s="1532">
        <v>31799</v>
      </c>
      <c r="I209" s="1533">
        <v>38840</v>
      </c>
      <c r="J209" s="1345">
        <f t="shared" si="6"/>
        <v>31799</v>
      </c>
      <c r="K209" s="1346">
        <f t="shared" si="7"/>
        <v>38840</v>
      </c>
    </row>
    <row r="210" spans="1:11">
      <c r="A210" s="1984"/>
      <c r="B210" s="1360" t="s">
        <v>3904</v>
      </c>
      <c r="C210" s="1361" t="s">
        <v>4428</v>
      </c>
      <c r="D210" s="1362">
        <v>300</v>
      </c>
      <c r="E210" s="1363">
        <v>100</v>
      </c>
      <c r="F210" s="1363">
        <v>1394</v>
      </c>
      <c r="G210" s="1364">
        <v>1577.6</v>
      </c>
      <c r="H210" s="1532">
        <v>32708</v>
      </c>
      <c r="I210" s="1533">
        <v>39750</v>
      </c>
      <c r="J210" s="1345">
        <f t="shared" si="6"/>
        <v>32708</v>
      </c>
      <c r="K210" s="1346">
        <f t="shared" si="7"/>
        <v>39750</v>
      </c>
    </row>
    <row r="211" spans="1:11">
      <c r="A211" s="1984"/>
      <c r="B211" s="1360" t="s">
        <v>3905</v>
      </c>
      <c r="C211" s="1361" t="s">
        <v>4429</v>
      </c>
      <c r="D211" s="1362">
        <v>300</v>
      </c>
      <c r="E211" s="1363">
        <v>100</v>
      </c>
      <c r="F211" s="1363">
        <v>1435</v>
      </c>
      <c r="G211" s="1364">
        <v>1624</v>
      </c>
      <c r="H211" s="1532">
        <v>33617</v>
      </c>
      <c r="I211" s="1533">
        <v>40660</v>
      </c>
      <c r="J211" s="1345">
        <f t="shared" si="6"/>
        <v>33617</v>
      </c>
      <c r="K211" s="1346">
        <f t="shared" si="7"/>
        <v>40660</v>
      </c>
    </row>
    <row r="212" spans="1:11">
      <c r="A212" s="1984"/>
      <c r="B212" s="1360" t="s">
        <v>3906</v>
      </c>
      <c r="C212" s="1361" t="s">
        <v>4430</v>
      </c>
      <c r="D212" s="1362">
        <v>300</v>
      </c>
      <c r="E212" s="1363">
        <v>100</v>
      </c>
      <c r="F212" s="1363">
        <v>1476</v>
      </c>
      <c r="G212" s="1364">
        <v>1670.3999999999999</v>
      </c>
      <c r="H212" s="1532">
        <v>34525</v>
      </c>
      <c r="I212" s="1533">
        <v>41570</v>
      </c>
      <c r="J212" s="1345">
        <f t="shared" si="6"/>
        <v>34525</v>
      </c>
      <c r="K212" s="1346">
        <f t="shared" si="7"/>
        <v>41570</v>
      </c>
    </row>
    <row r="213" spans="1:11">
      <c r="A213" s="1984"/>
      <c r="B213" s="1360" t="s">
        <v>3907</v>
      </c>
      <c r="C213" s="1361" t="s">
        <v>4431</v>
      </c>
      <c r="D213" s="1362">
        <v>300</v>
      </c>
      <c r="E213" s="1363">
        <v>100</v>
      </c>
      <c r="F213" s="1363">
        <v>1517</v>
      </c>
      <c r="G213" s="1364">
        <v>1716.8</v>
      </c>
      <c r="H213" s="1532">
        <v>35434</v>
      </c>
      <c r="I213" s="1533">
        <v>42480</v>
      </c>
      <c r="J213" s="1345">
        <f t="shared" si="6"/>
        <v>35434</v>
      </c>
      <c r="K213" s="1346">
        <f t="shared" si="7"/>
        <v>42480</v>
      </c>
    </row>
    <row r="214" spans="1:11">
      <c r="A214" s="1984"/>
      <c r="B214" s="1360" t="s">
        <v>3908</v>
      </c>
      <c r="C214" s="1361" t="s">
        <v>4432</v>
      </c>
      <c r="D214" s="1362">
        <v>300</v>
      </c>
      <c r="E214" s="1363">
        <v>100</v>
      </c>
      <c r="F214" s="1363">
        <v>1558</v>
      </c>
      <c r="G214" s="1364">
        <v>1763.2</v>
      </c>
      <c r="H214" s="1532">
        <v>36342</v>
      </c>
      <c r="I214" s="1533">
        <v>43390</v>
      </c>
      <c r="J214" s="1345">
        <f t="shared" si="6"/>
        <v>36342</v>
      </c>
      <c r="K214" s="1346">
        <f t="shared" si="7"/>
        <v>43390</v>
      </c>
    </row>
    <row r="215" spans="1:11">
      <c r="A215" s="1984"/>
      <c r="B215" s="1360" t="s">
        <v>3909</v>
      </c>
      <c r="C215" s="1361" t="s">
        <v>4433</v>
      </c>
      <c r="D215" s="1362">
        <v>300</v>
      </c>
      <c r="E215" s="1363">
        <v>100</v>
      </c>
      <c r="F215" s="1363">
        <v>1599</v>
      </c>
      <c r="G215" s="1364">
        <v>1809.6</v>
      </c>
      <c r="H215" s="1532">
        <v>37251</v>
      </c>
      <c r="I215" s="1533">
        <v>44290</v>
      </c>
      <c r="J215" s="1345">
        <f t="shared" si="6"/>
        <v>37251</v>
      </c>
      <c r="K215" s="1346">
        <f t="shared" si="7"/>
        <v>44290</v>
      </c>
    </row>
    <row r="216" spans="1:11">
      <c r="A216" s="1984"/>
      <c r="B216" s="1360" t="s">
        <v>3910</v>
      </c>
      <c r="C216" s="1361" t="s">
        <v>4434</v>
      </c>
      <c r="D216" s="1362">
        <v>300</v>
      </c>
      <c r="E216" s="1363">
        <v>100</v>
      </c>
      <c r="F216" s="1363">
        <v>1640</v>
      </c>
      <c r="G216" s="1364">
        <v>1856</v>
      </c>
      <c r="H216" s="1532">
        <v>38160</v>
      </c>
      <c r="I216" s="1533">
        <v>45200</v>
      </c>
      <c r="J216" s="1345">
        <f t="shared" si="6"/>
        <v>38160</v>
      </c>
      <c r="K216" s="1346">
        <f t="shared" si="7"/>
        <v>45200</v>
      </c>
    </row>
    <row r="217" spans="1:11">
      <c r="A217" s="1984"/>
      <c r="B217" s="1360" t="s">
        <v>3911</v>
      </c>
      <c r="C217" s="1361" t="s">
        <v>4435</v>
      </c>
      <c r="D217" s="1362">
        <v>300</v>
      </c>
      <c r="E217" s="1363">
        <v>100</v>
      </c>
      <c r="F217" s="1363">
        <v>1681</v>
      </c>
      <c r="G217" s="1364">
        <v>1902.3999999999999</v>
      </c>
      <c r="H217" s="1532">
        <v>39068</v>
      </c>
      <c r="I217" s="1533">
        <v>46110</v>
      </c>
      <c r="J217" s="1345">
        <f t="shared" si="6"/>
        <v>39068</v>
      </c>
      <c r="K217" s="1346">
        <f t="shared" si="7"/>
        <v>46110</v>
      </c>
    </row>
    <row r="218" spans="1:11">
      <c r="A218" s="1984"/>
      <c r="B218" s="1360" t="s">
        <v>3912</v>
      </c>
      <c r="C218" s="1361" t="s">
        <v>4436</v>
      </c>
      <c r="D218" s="1362">
        <v>300</v>
      </c>
      <c r="E218" s="1363">
        <v>100</v>
      </c>
      <c r="F218" s="1363">
        <v>1722</v>
      </c>
      <c r="G218" s="1364">
        <v>1948.8</v>
      </c>
      <c r="H218" s="1532">
        <v>39977</v>
      </c>
      <c r="I218" s="1533">
        <v>47020</v>
      </c>
      <c r="J218" s="1345">
        <f t="shared" si="6"/>
        <v>39977</v>
      </c>
      <c r="K218" s="1346">
        <f t="shared" si="7"/>
        <v>47020</v>
      </c>
    </row>
    <row r="219" spans="1:11">
      <c r="A219" s="1984"/>
      <c r="B219" s="1360" t="s">
        <v>3913</v>
      </c>
      <c r="C219" s="1361" t="s">
        <v>4437</v>
      </c>
      <c r="D219" s="1362">
        <v>300</v>
      </c>
      <c r="E219" s="1363">
        <v>100</v>
      </c>
      <c r="F219" s="1363">
        <v>1763</v>
      </c>
      <c r="G219" s="1364">
        <v>1995.2</v>
      </c>
      <c r="H219" s="1532">
        <v>40886</v>
      </c>
      <c r="I219" s="1533">
        <v>47930</v>
      </c>
      <c r="J219" s="1345">
        <f t="shared" si="6"/>
        <v>40886</v>
      </c>
      <c r="K219" s="1346">
        <f t="shared" si="7"/>
        <v>47930</v>
      </c>
    </row>
    <row r="220" spans="1:11">
      <c r="A220" s="1984"/>
      <c r="B220" s="1360" t="s">
        <v>3914</v>
      </c>
      <c r="C220" s="1361" t="s">
        <v>4438</v>
      </c>
      <c r="D220" s="1362">
        <v>300</v>
      </c>
      <c r="E220" s="1363">
        <v>100</v>
      </c>
      <c r="F220" s="1363">
        <v>1804</v>
      </c>
      <c r="G220" s="1364">
        <v>2041.6</v>
      </c>
      <c r="H220" s="1532">
        <v>41794</v>
      </c>
      <c r="I220" s="1533">
        <v>48840</v>
      </c>
      <c r="J220" s="1345">
        <f t="shared" si="6"/>
        <v>41794</v>
      </c>
      <c r="K220" s="1346">
        <f t="shared" si="7"/>
        <v>48840</v>
      </c>
    </row>
    <row r="221" spans="1:11">
      <c r="A221" s="1984"/>
      <c r="B221" s="1360" t="s">
        <v>3915</v>
      </c>
      <c r="C221" s="1361" t="s">
        <v>4439</v>
      </c>
      <c r="D221" s="1362">
        <v>300</v>
      </c>
      <c r="E221" s="1363">
        <v>100</v>
      </c>
      <c r="F221" s="1363">
        <v>1845</v>
      </c>
      <c r="G221" s="1364">
        <v>2088</v>
      </c>
      <c r="H221" s="1532">
        <v>42703</v>
      </c>
      <c r="I221" s="1533">
        <v>49750</v>
      </c>
      <c r="J221" s="1345">
        <f t="shared" si="6"/>
        <v>42703</v>
      </c>
      <c r="K221" s="1346">
        <f t="shared" si="7"/>
        <v>49750</v>
      </c>
    </row>
    <row r="222" spans="1:11">
      <c r="A222" s="1984"/>
      <c r="B222" s="1360" t="s">
        <v>3916</v>
      </c>
      <c r="C222" s="1361" t="s">
        <v>4440</v>
      </c>
      <c r="D222" s="1362">
        <v>300</v>
      </c>
      <c r="E222" s="1363">
        <v>100</v>
      </c>
      <c r="F222" s="1363">
        <v>1886</v>
      </c>
      <c r="G222" s="1364">
        <v>2134.4</v>
      </c>
      <c r="H222" s="1532">
        <v>43611</v>
      </c>
      <c r="I222" s="1533">
        <v>50650</v>
      </c>
      <c r="J222" s="1345">
        <f t="shared" si="6"/>
        <v>43611</v>
      </c>
      <c r="K222" s="1346">
        <f t="shared" si="7"/>
        <v>50650</v>
      </c>
    </row>
    <row r="223" spans="1:11">
      <c r="A223" s="1984"/>
      <c r="B223" s="1360" t="s">
        <v>3917</v>
      </c>
      <c r="C223" s="1361" t="s">
        <v>4441</v>
      </c>
      <c r="D223" s="1362">
        <v>300</v>
      </c>
      <c r="E223" s="1363">
        <v>100</v>
      </c>
      <c r="F223" s="1363">
        <v>1927</v>
      </c>
      <c r="G223" s="1364">
        <v>2180.7999999999997</v>
      </c>
      <c r="H223" s="1532">
        <v>44520</v>
      </c>
      <c r="I223" s="1533">
        <v>51560</v>
      </c>
      <c r="J223" s="1345">
        <f t="shared" si="6"/>
        <v>44520</v>
      </c>
      <c r="K223" s="1346">
        <f t="shared" si="7"/>
        <v>51560</v>
      </c>
    </row>
    <row r="224" spans="1:11">
      <c r="A224" s="1984"/>
      <c r="B224" s="1360" t="s">
        <v>3918</v>
      </c>
      <c r="C224" s="1361" t="s">
        <v>4442</v>
      </c>
      <c r="D224" s="1362">
        <v>300</v>
      </c>
      <c r="E224" s="1363">
        <v>100</v>
      </c>
      <c r="F224" s="1363">
        <v>1968</v>
      </c>
      <c r="G224" s="1364">
        <v>2227.1999999999998</v>
      </c>
      <c r="H224" s="1532">
        <v>45429</v>
      </c>
      <c r="I224" s="1533">
        <v>52470</v>
      </c>
      <c r="J224" s="1345">
        <f t="shared" si="6"/>
        <v>45429</v>
      </c>
      <c r="K224" s="1346">
        <f t="shared" si="7"/>
        <v>52470</v>
      </c>
    </row>
    <row r="225" spans="1:11">
      <c r="A225" s="1984"/>
      <c r="B225" s="1360" t="s">
        <v>3919</v>
      </c>
      <c r="C225" s="1361" t="s">
        <v>4443</v>
      </c>
      <c r="D225" s="1362">
        <v>300</v>
      </c>
      <c r="E225" s="1363">
        <v>100</v>
      </c>
      <c r="F225" s="1363">
        <v>2009</v>
      </c>
      <c r="G225" s="1364">
        <v>2273.6</v>
      </c>
      <c r="H225" s="1532">
        <v>46337</v>
      </c>
      <c r="I225" s="1533">
        <v>53380</v>
      </c>
      <c r="J225" s="1345">
        <f t="shared" si="6"/>
        <v>46337</v>
      </c>
      <c r="K225" s="1346">
        <f t="shared" si="7"/>
        <v>53380</v>
      </c>
    </row>
    <row r="226" spans="1:11" ht="15.75" thickBot="1">
      <c r="A226" s="1984"/>
      <c r="B226" s="1365" t="s">
        <v>3920</v>
      </c>
      <c r="C226" s="1348" t="s">
        <v>4444</v>
      </c>
      <c r="D226" s="1366">
        <v>300</v>
      </c>
      <c r="E226" s="1350">
        <v>100</v>
      </c>
      <c r="F226" s="1350">
        <v>2050</v>
      </c>
      <c r="G226" s="1367">
        <v>2320</v>
      </c>
      <c r="H226" s="1532">
        <v>47246</v>
      </c>
      <c r="I226" s="1533">
        <v>54290</v>
      </c>
      <c r="J226" s="1352">
        <f t="shared" si="6"/>
        <v>47246</v>
      </c>
      <c r="K226" s="1353">
        <f t="shared" si="7"/>
        <v>54290</v>
      </c>
    </row>
    <row r="227" spans="1:11">
      <c r="A227" s="1984"/>
      <c r="B227" s="1333" t="s">
        <v>3921</v>
      </c>
      <c r="C227" s="1334" t="s">
        <v>4445</v>
      </c>
      <c r="D227" s="1354">
        <v>500</v>
      </c>
      <c r="E227" s="1355">
        <v>100</v>
      </c>
      <c r="F227" s="1355">
        <v>328</v>
      </c>
      <c r="G227" s="1356">
        <v>568</v>
      </c>
      <c r="H227" s="1532">
        <v>9998</v>
      </c>
      <c r="I227" s="1533">
        <v>17040</v>
      </c>
      <c r="J227" s="1338">
        <f t="shared" si="6"/>
        <v>9998</v>
      </c>
      <c r="K227" s="1339">
        <f t="shared" si="7"/>
        <v>17040</v>
      </c>
    </row>
    <row r="228" spans="1:11">
      <c r="A228" s="1984"/>
      <c r="B228" s="1340" t="s">
        <v>3922</v>
      </c>
      <c r="C228" s="1341" t="s">
        <v>4446</v>
      </c>
      <c r="D228" s="1342">
        <v>500</v>
      </c>
      <c r="E228" s="1343">
        <v>100</v>
      </c>
      <c r="F228" s="1343">
        <v>369</v>
      </c>
      <c r="G228" s="1344">
        <v>639</v>
      </c>
      <c r="H228" s="1532">
        <v>10998</v>
      </c>
      <c r="I228" s="1533">
        <v>18040</v>
      </c>
      <c r="J228" s="1345">
        <f t="shared" si="6"/>
        <v>10998</v>
      </c>
      <c r="K228" s="1346">
        <f t="shared" si="7"/>
        <v>18040</v>
      </c>
    </row>
    <row r="229" spans="1:11">
      <c r="A229" s="1984"/>
      <c r="B229" s="1340" t="s">
        <v>3923</v>
      </c>
      <c r="C229" s="1341" t="s">
        <v>4447</v>
      </c>
      <c r="D229" s="1342">
        <v>500</v>
      </c>
      <c r="E229" s="1343">
        <v>100</v>
      </c>
      <c r="F229" s="1343">
        <v>410</v>
      </c>
      <c r="G229" s="1344">
        <v>710</v>
      </c>
      <c r="H229" s="1532">
        <v>11998</v>
      </c>
      <c r="I229" s="1533">
        <v>19040</v>
      </c>
      <c r="J229" s="1345">
        <f t="shared" si="6"/>
        <v>11998</v>
      </c>
      <c r="K229" s="1346">
        <f t="shared" si="7"/>
        <v>19040</v>
      </c>
    </row>
    <row r="230" spans="1:11">
      <c r="A230" s="1984"/>
      <c r="B230" s="1340" t="s">
        <v>3924</v>
      </c>
      <c r="C230" s="1341" t="s">
        <v>4448</v>
      </c>
      <c r="D230" s="1342">
        <v>500</v>
      </c>
      <c r="E230" s="1343">
        <v>100</v>
      </c>
      <c r="F230" s="1343">
        <v>451</v>
      </c>
      <c r="G230" s="1344">
        <v>781</v>
      </c>
      <c r="H230" s="1532">
        <v>12999</v>
      </c>
      <c r="I230" s="1533">
        <v>20040</v>
      </c>
      <c r="J230" s="1345">
        <f t="shared" si="6"/>
        <v>12999</v>
      </c>
      <c r="K230" s="1346">
        <f t="shared" si="7"/>
        <v>20040</v>
      </c>
    </row>
    <row r="231" spans="1:11">
      <c r="A231" s="1984"/>
      <c r="B231" s="1340" t="s">
        <v>3925</v>
      </c>
      <c r="C231" s="1341" t="s">
        <v>4449</v>
      </c>
      <c r="D231" s="1342">
        <v>500</v>
      </c>
      <c r="E231" s="1343">
        <v>100</v>
      </c>
      <c r="F231" s="1343">
        <v>492</v>
      </c>
      <c r="G231" s="1344">
        <v>852</v>
      </c>
      <c r="H231" s="1532">
        <v>13999</v>
      </c>
      <c r="I231" s="1533">
        <v>21040</v>
      </c>
      <c r="J231" s="1345">
        <f t="shared" si="6"/>
        <v>13999</v>
      </c>
      <c r="K231" s="1346">
        <f t="shared" si="7"/>
        <v>21040</v>
      </c>
    </row>
    <row r="232" spans="1:11">
      <c r="A232" s="1984"/>
      <c r="B232" s="1340" t="s">
        <v>3926</v>
      </c>
      <c r="C232" s="1341" t="s">
        <v>4450</v>
      </c>
      <c r="D232" s="1342">
        <v>500</v>
      </c>
      <c r="E232" s="1343">
        <v>100</v>
      </c>
      <c r="F232" s="1343">
        <v>533</v>
      </c>
      <c r="G232" s="1344">
        <v>923</v>
      </c>
      <c r="H232" s="1532">
        <v>14999</v>
      </c>
      <c r="I232" s="1533">
        <v>22040</v>
      </c>
      <c r="J232" s="1345">
        <f t="shared" si="6"/>
        <v>14999</v>
      </c>
      <c r="K232" s="1346">
        <f t="shared" si="7"/>
        <v>22040</v>
      </c>
    </row>
    <row r="233" spans="1:11">
      <c r="A233" s="1984"/>
      <c r="B233" s="1340" t="s">
        <v>3927</v>
      </c>
      <c r="C233" s="1341" t="s">
        <v>4451</v>
      </c>
      <c r="D233" s="1342">
        <v>500</v>
      </c>
      <c r="E233" s="1343">
        <v>100</v>
      </c>
      <c r="F233" s="1343">
        <v>574</v>
      </c>
      <c r="G233" s="1344">
        <v>994</v>
      </c>
      <c r="H233" s="1532">
        <v>15999</v>
      </c>
      <c r="I233" s="1533">
        <v>23040</v>
      </c>
      <c r="J233" s="1345">
        <f t="shared" si="6"/>
        <v>15999</v>
      </c>
      <c r="K233" s="1346">
        <f t="shared" si="7"/>
        <v>23040</v>
      </c>
    </row>
    <row r="234" spans="1:11">
      <c r="A234" s="1984"/>
      <c r="B234" s="1340" t="s">
        <v>3928</v>
      </c>
      <c r="C234" s="1341" t="s">
        <v>4452</v>
      </c>
      <c r="D234" s="1342">
        <v>500</v>
      </c>
      <c r="E234" s="1343">
        <v>100</v>
      </c>
      <c r="F234" s="1343">
        <v>615</v>
      </c>
      <c r="G234" s="1344">
        <v>1065</v>
      </c>
      <c r="H234" s="1532">
        <v>16999</v>
      </c>
      <c r="I234" s="1533">
        <v>24040</v>
      </c>
      <c r="J234" s="1345">
        <f t="shared" si="6"/>
        <v>16999</v>
      </c>
      <c r="K234" s="1346">
        <f t="shared" si="7"/>
        <v>24040</v>
      </c>
    </row>
    <row r="235" spans="1:11">
      <c r="A235" s="1984"/>
      <c r="B235" s="1340" t="s">
        <v>3929</v>
      </c>
      <c r="C235" s="1341" t="s">
        <v>4453</v>
      </c>
      <c r="D235" s="1342">
        <v>500</v>
      </c>
      <c r="E235" s="1343">
        <v>100</v>
      </c>
      <c r="F235" s="1343">
        <v>656</v>
      </c>
      <c r="G235" s="1344">
        <v>1136</v>
      </c>
      <c r="H235" s="1532">
        <v>17999</v>
      </c>
      <c r="I235" s="1533">
        <v>25040</v>
      </c>
      <c r="J235" s="1345">
        <f t="shared" si="6"/>
        <v>17999</v>
      </c>
      <c r="K235" s="1346">
        <f t="shared" si="7"/>
        <v>25040</v>
      </c>
    </row>
    <row r="236" spans="1:11">
      <c r="A236" s="1984"/>
      <c r="B236" s="1340" t="s">
        <v>3930</v>
      </c>
      <c r="C236" s="1341" t="s">
        <v>4454</v>
      </c>
      <c r="D236" s="1342">
        <v>500</v>
      </c>
      <c r="E236" s="1343">
        <v>100</v>
      </c>
      <c r="F236" s="1343">
        <v>697</v>
      </c>
      <c r="G236" s="1344">
        <v>1207</v>
      </c>
      <c r="H236" s="1532">
        <v>18999</v>
      </c>
      <c r="I236" s="1533">
        <v>26040</v>
      </c>
      <c r="J236" s="1345">
        <f t="shared" si="6"/>
        <v>18999</v>
      </c>
      <c r="K236" s="1346">
        <f t="shared" si="7"/>
        <v>26040</v>
      </c>
    </row>
    <row r="237" spans="1:11">
      <c r="A237" s="1984"/>
      <c r="B237" s="1340" t="s">
        <v>3931</v>
      </c>
      <c r="C237" s="1341" t="s">
        <v>4455</v>
      </c>
      <c r="D237" s="1342">
        <v>500</v>
      </c>
      <c r="E237" s="1343">
        <v>100</v>
      </c>
      <c r="F237" s="1343">
        <v>738</v>
      </c>
      <c r="G237" s="1344">
        <v>1278</v>
      </c>
      <c r="H237" s="1532">
        <v>19999</v>
      </c>
      <c r="I237" s="1533">
        <v>27040</v>
      </c>
      <c r="J237" s="1345">
        <f t="shared" si="6"/>
        <v>19999</v>
      </c>
      <c r="K237" s="1346">
        <f t="shared" si="7"/>
        <v>27040</v>
      </c>
    </row>
    <row r="238" spans="1:11">
      <c r="A238" s="1984"/>
      <c r="B238" s="1340" t="s">
        <v>3932</v>
      </c>
      <c r="C238" s="1341" t="s">
        <v>4456</v>
      </c>
      <c r="D238" s="1342">
        <v>500</v>
      </c>
      <c r="E238" s="1343">
        <v>100</v>
      </c>
      <c r="F238" s="1343">
        <v>779</v>
      </c>
      <c r="G238" s="1344">
        <v>1349</v>
      </c>
      <c r="H238" s="1532">
        <v>20999</v>
      </c>
      <c r="I238" s="1533">
        <v>28040</v>
      </c>
      <c r="J238" s="1345">
        <f t="shared" si="6"/>
        <v>20999</v>
      </c>
      <c r="K238" s="1346">
        <f t="shared" si="7"/>
        <v>28040</v>
      </c>
    </row>
    <row r="239" spans="1:11">
      <c r="A239" s="1984"/>
      <c r="B239" s="1340" t="s">
        <v>3933</v>
      </c>
      <c r="C239" s="1341" t="s">
        <v>4457</v>
      </c>
      <c r="D239" s="1342">
        <v>500</v>
      </c>
      <c r="E239" s="1343">
        <v>100</v>
      </c>
      <c r="F239" s="1343">
        <v>820</v>
      </c>
      <c r="G239" s="1344">
        <v>1420</v>
      </c>
      <c r="H239" s="1532">
        <v>21999</v>
      </c>
      <c r="I239" s="1533">
        <v>29040</v>
      </c>
      <c r="J239" s="1345">
        <f t="shared" si="6"/>
        <v>21999</v>
      </c>
      <c r="K239" s="1346">
        <f t="shared" si="7"/>
        <v>29040</v>
      </c>
    </row>
    <row r="240" spans="1:11">
      <c r="A240" s="1984"/>
      <c r="B240" s="1340" t="s">
        <v>3934</v>
      </c>
      <c r="C240" s="1341" t="s">
        <v>4458</v>
      </c>
      <c r="D240" s="1342">
        <v>500</v>
      </c>
      <c r="E240" s="1343">
        <v>100</v>
      </c>
      <c r="F240" s="1343">
        <v>861</v>
      </c>
      <c r="G240" s="1344">
        <v>1491</v>
      </c>
      <c r="H240" s="1532">
        <v>22999</v>
      </c>
      <c r="I240" s="1533">
        <v>30040</v>
      </c>
      <c r="J240" s="1345">
        <f t="shared" si="6"/>
        <v>22999</v>
      </c>
      <c r="K240" s="1346">
        <f t="shared" si="7"/>
        <v>30040</v>
      </c>
    </row>
    <row r="241" spans="1:11">
      <c r="A241" s="1984"/>
      <c r="B241" s="1340" t="s">
        <v>3935</v>
      </c>
      <c r="C241" s="1341" t="s">
        <v>4459</v>
      </c>
      <c r="D241" s="1342">
        <v>500</v>
      </c>
      <c r="E241" s="1343">
        <v>100</v>
      </c>
      <c r="F241" s="1343">
        <v>902</v>
      </c>
      <c r="G241" s="1344">
        <v>1562</v>
      </c>
      <c r="H241" s="1532">
        <v>23999</v>
      </c>
      <c r="I241" s="1533">
        <v>31040</v>
      </c>
      <c r="J241" s="1345">
        <f t="shared" si="6"/>
        <v>23999</v>
      </c>
      <c r="K241" s="1346">
        <f t="shared" si="7"/>
        <v>31040</v>
      </c>
    </row>
    <row r="242" spans="1:11">
      <c r="A242" s="1984"/>
      <c r="B242" s="1340" t="s">
        <v>3936</v>
      </c>
      <c r="C242" s="1341" t="s">
        <v>4460</v>
      </c>
      <c r="D242" s="1342">
        <v>500</v>
      </c>
      <c r="E242" s="1343">
        <v>100</v>
      </c>
      <c r="F242" s="1343">
        <v>943</v>
      </c>
      <c r="G242" s="1344">
        <v>1633</v>
      </c>
      <c r="H242" s="1532">
        <v>24999</v>
      </c>
      <c r="I242" s="1533">
        <v>32040</v>
      </c>
      <c r="J242" s="1345">
        <f t="shared" si="6"/>
        <v>24999</v>
      </c>
      <c r="K242" s="1346">
        <f t="shared" si="7"/>
        <v>32040</v>
      </c>
    </row>
    <row r="243" spans="1:11">
      <c r="A243" s="1984"/>
      <c r="B243" s="1340" t="s">
        <v>3937</v>
      </c>
      <c r="C243" s="1341" t="s">
        <v>4461</v>
      </c>
      <c r="D243" s="1342">
        <v>500</v>
      </c>
      <c r="E243" s="1343">
        <v>100</v>
      </c>
      <c r="F243" s="1343">
        <v>984</v>
      </c>
      <c r="G243" s="1344">
        <v>1704</v>
      </c>
      <c r="H243" s="1532">
        <v>25999</v>
      </c>
      <c r="I243" s="1533">
        <v>33040</v>
      </c>
      <c r="J243" s="1345">
        <f t="shared" si="6"/>
        <v>25999</v>
      </c>
      <c r="K243" s="1346">
        <f t="shared" si="7"/>
        <v>33040</v>
      </c>
    </row>
    <row r="244" spans="1:11">
      <c r="A244" s="1984"/>
      <c r="B244" s="1340" t="s">
        <v>3938</v>
      </c>
      <c r="C244" s="1341" t="s">
        <v>4462</v>
      </c>
      <c r="D244" s="1342">
        <v>500</v>
      </c>
      <c r="E244" s="1343">
        <v>100</v>
      </c>
      <c r="F244" s="1343">
        <v>1025</v>
      </c>
      <c r="G244" s="1344">
        <v>1775</v>
      </c>
      <c r="H244" s="1532">
        <v>27000</v>
      </c>
      <c r="I244" s="1533">
        <v>34040</v>
      </c>
      <c r="J244" s="1345">
        <f t="shared" si="6"/>
        <v>27000</v>
      </c>
      <c r="K244" s="1346">
        <f t="shared" si="7"/>
        <v>34040</v>
      </c>
    </row>
    <row r="245" spans="1:11">
      <c r="A245" s="1984"/>
      <c r="B245" s="1340" t="s">
        <v>3939</v>
      </c>
      <c r="C245" s="1341" t="s">
        <v>4463</v>
      </c>
      <c r="D245" s="1342">
        <v>500</v>
      </c>
      <c r="E245" s="1343">
        <v>100</v>
      </c>
      <c r="F245" s="1343">
        <v>1066</v>
      </c>
      <c r="G245" s="1344">
        <v>1846</v>
      </c>
      <c r="H245" s="1532">
        <v>28000</v>
      </c>
      <c r="I245" s="1533">
        <v>35040</v>
      </c>
      <c r="J245" s="1345">
        <f t="shared" si="6"/>
        <v>28000</v>
      </c>
      <c r="K245" s="1346">
        <f t="shared" si="7"/>
        <v>35040</v>
      </c>
    </row>
    <row r="246" spans="1:11">
      <c r="A246" s="1984"/>
      <c r="B246" s="1340" t="s">
        <v>3940</v>
      </c>
      <c r="C246" s="1341" t="s">
        <v>4464</v>
      </c>
      <c r="D246" s="1342">
        <v>500</v>
      </c>
      <c r="E246" s="1343">
        <v>100</v>
      </c>
      <c r="F246" s="1343">
        <v>1107</v>
      </c>
      <c r="G246" s="1344">
        <v>1917</v>
      </c>
      <c r="H246" s="1532">
        <v>29000</v>
      </c>
      <c r="I246" s="1533">
        <v>36040</v>
      </c>
      <c r="J246" s="1345">
        <f t="shared" si="6"/>
        <v>29000</v>
      </c>
      <c r="K246" s="1346">
        <f t="shared" si="7"/>
        <v>36040</v>
      </c>
    </row>
    <row r="247" spans="1:11">
      <c r="A247" s="1984"/>
      <c r="B247" s="1340" t="s">
        <v>3941</v>
      </c>
      <c r="C247" s="1341" t="s">
        <v>4465</v>
      </c>
      <c r="D247" s="1342">
        <v>500</v>
      </c>
      <c r="E247" s="1343">
        <v>100</v>
      </c>
      <c r="F247" s="1343">
        <v>1148</v>
      </c>
      <c r="G247" s="1344">
        <v>1988</v>
      </c>
      <c r="H247" s="1532">
        <v>30000</v>
      </c>
      <c r="I247" s="1533">
        <v>37040</v>
      </c>
      <c r="J247" s="1345">
        <f t="shared" si="6"/>
        <v>30000</v>
      </c>
      <c r="K247" s="1346">
        <f t="shared" si="7"/>
        <v>37040</v>
      </c>
    </row>
    <row r="248" spans="1:11">
      <c r="A248" s="1984"/>
      <c r="B248" s="1340" t="s">
        <v>3942</v>
      </c>
      <c r="C248" s="1341" t="s">
        <v>4466</v>
      </c>
      <c r="D248" s="1342">
        <v>500</v>
      </c>
      <c r="E248" s="1343">
        <v>100</v>
      </c>
      <c r="F248" s="1343">
        <v>1189</v>
      </c>
      <c r="G248" s="1344">
        <v>2059</v>
      </c>
      <c r="H248" s="1532">
        <v>31000</v>
      </c>
      <c r="I248" s="1533">
        <v>38040</v>
      </c>
      <c r="J248" s="1345">
        <f t="shared" si="6"/>
        <v>31000</v>
      </c>
      <c r="K248" s="1346">
        <f t="shared" si="7"/>
        <v>38040</v>
      </c>
    </row>
    <row r="249" spans="1:11">
      <c r="A249" s="1984"/>
      <c r="B249" s="1340" t="s">
        <v>3943</v>
      </c>
      <c r="C249" s="1341" t="s">
        <v>4467</v>
      </c>
      <c r="D249" s="1342">
        <v>500</v>
      </c>
      <c r="E249" s="1343">
        <v>100</v>
      </c>
      <c r="F249" s="1343">
        <v>1230</v>
      </c>
      <c r="G249" s="1344">
        <v>2130</v>
      </c>
      <c r="H249" s="1532">
        <v>32000</v>
      </c>
      <c r="I249" s="1533">
        <v>39040</v>
      </c>
      <c r="J249" s="1345">
        <f t="shared" si="6"/>
        <v>32000</v>
      </c>
      <c r="K249" s="1346">
        <f t="shared" si="7"/>
        <v>39040</v>
      </c>
    </row>
    <row r="250" spans="1:11">
      <c r="A250" s="1984"/>
      <c r="B250" s="1340" t="s">
        <v>3944</v>
      </c>
      <c r="C250" s="1341" t="s">
        <v>4468</v>
      </c>
      <c r="D250" s="1342">
        <v>500</v>
      </c>
      <c r="E250" s="1343">
        <v>100</v>
      </c>
      <c r="F250" s="1343">
        <v>1271</v>
      </c>
      <c r="G250" s="1344">
        <v>2201</v>
      </c>
      <c r="H250" s="1532">
        <v>33000</v>
      </c>
      <c r="I250" s="1533">
        <v>40040</v>
      </c>
      <c r="J250" s="1345">
        <f t="shared" si="6"/>
        <v>33000</v>
      </c>
      <c r="K250" s="1346">
        <f t="shared" si="7"/>
        <v>40040</v>
      </c>
    </row>
    <row r="251" spans="1:11">
      <c r="A251" s="1984"/>
      <c r="B251" s="1340" t="s">
        <v>3945</v>
      </c>
      <c r="C251" s="1341" t="s">
        <v>4469</v>
      </c>
      <c r="D251" s="1342">
        <v>500</v>
      </c>
      <c r="E251" s="1343">
        <v>100</v>
      </c>
      <c r="F251" s="1343">
        <v>1312</v>
      </c>
      <c r="G251" s="1344">
        <v>2272</v>
      </c>
      <c r="H251" s="1532">
        <v>34000</v>
      </c>
      <c r="I251" s="1533">
        <v>41040</v>
      </c>
      <c r="J251" s="1345">
        <f t="shared" si="6"/>
        <v>34000</v>
      </c>
      <c r="K251" s="1346">
        <f t="shared" si="7"/>
        <v>41040</v>
      </c>
    </row>
    <row r="252" spans="1:11">
      <c r="A252" s="1984"/>
      <c r="B252" s="1340" t="s">
        <v>3946</v>
      </c>
      <c r="C252" s="1341" t="s">
        <v>4470</v>
      </c>
      <c r="D252" s="1342">
        <v>500</v>
      </c>
      <c r="E252" s="1343">
        <v>100</v>
      </c>
      <c r="F252" s="1343">
        <v>1353</v>
      </c>
      <c r="G252" s="1344">
        <v>2343</v>
      </c>
      <c r="H252" s="1532">
        <v>35000</v>
      </c>
      <c r="I252" s="1533">
        <v>42040</v>
      </c>
      <c r="J252" s="1345">
        <f t="shared" si="6"/>
        <v>35000</v>
      </c>
      <c r="K252" s="1346">
        <f t="shared" si="7"/>
        <v>42040</v>
      </c>
    </row>
    <row r="253" spans="1:11" ht="15" customHeight="1">
      <c r="A253" s="1984"/>
      <c r="B253" s="1340" t="s">
        <v>3947</v>
      </c>
      <c r="C253" s="1341" t="s">
        <v>4471</v>
      </c>
      <c r="D253" s="1342">
        <v>500</v>
      </c>
      <c r="E253" s="1343">
        <v>100</v>
      </c>
      <c r="F253" s="1343">
        <v>1394</v>
      </c>
      <c r="G253" s="1344">
        <v>2414</v>
      </c>
      <c r="H253" s="1532">
        <v>36000</v>
      </c>
      <c r="I253" s="1533">
        <v>43040</v>
      </c>
      <c r="J253" s="1345">
        <f t="shared" si="6"/>
        <v>36000</v>
      </c>
      <c r="K253" s="1346">
        <f t="shared" si="7"/>
        <v>43040</v>
      </c>
    </row>
    <row r="254" spans="1:11">
      <c r="A254" s="1984"/>
      <c r="B254" s="1340" t="s">
        <v>3948</v>
      </c>
      <c r="C254" s="1341" t="s">
        <v>4472</v>
      </c>
      <c r="D254" s="1342">
        <v>500</v>
      </c>
      <c r="E254" s="1343">
        <v>100</v>
      </c>
      <c r="F254" s="1343">
        <v>1435</v>
      </c>
      <c r="G254" s="1344">
        <v>2485</v>
      </c>
      <c r="H254" s="1532">
        <v>37000</v>
      </c>
      <c r="I254" s="1533">
        <v>44040</v>
      </c>
      <c r="J254" s="1345">
        <f t="shared" si="6"/>
        <v>37000</v>
      </c>
      <c r="K254" s="1346">
        <f t="shared" si="7"/>
        <v>44040</v>
      </c>
    </row>
    <row r="255" spans="1:11">
      <c r="A255" s="1984"/>
      <c r="B255" s="1340" t="s">
        <v>3949</v>
      </c>
      <c r="C255" s="1341" t="s">
        <v>4473</v>
      </c>
      <c r="D255" s="1342">
        <v>500</v>
      </c>
      <c r="E255" s="1343">
        <v>100</v>
      </c>
      <c r="F255" s="1343">
        <v>1476</v>
      </c>
      <c r="G255" s="1344">
        <v>2556</v>
      </c>
      <c r="H255" s="1532">
        <v>38000</v>
      </c>
      <c r="I255" s="1533">
        <v>45040</v>
      </c>
      <c r="J255" s="1345">
        <f t="shared" si="6"/>
        <v>38000</v>
      </c>
      <c r="K255" s="1346">
        <f t="shared" si="7"/>
        <v>45040</v>
      </c>
    </row>
    <row r="256" spans="1:11">
      <c r="A256" s="1984"/>
      <c r="B256" s="1340" t="s">
        <v>3950</v>
      </c>
      <c r="C256" s="1341" t="s">
        <v>4474</v>
      </c>
      <c r="D256" s="1342">
        <v>500</v>
      </c>
      <c r="E256" s="1343">
        <v>100</v>
      </c>
      <c r="F256" s="1343">
        <v>1517</v>
      </c>
      <c r="G256" s="1344">
        <v>2627</v>
      </c>
      <c r="H256" s="1532">
        <v>39000</v>
      </c>
      <c r="I256" s="1533">
        <v>46040</v>
      </c>
      <c r="J256" s="1345">
        <f t="shared" si="6"/>
        <v>39000</v>
      </c>
      <c r="K256" s="1346">
        <f t="shared" si="7"/>
        <v>46040</v>
      </c>
    </row>
    <row r="257" spans="1:11">
      <c r="A257" s="1984"/>
      <c r="B257" s="1340" t="s">
        <v>3951</v>
      </c>
      <c r="C257" s="1341" t="s">
        <v>4475</v>
      </c>
      <c r="D257" s="1342">
        <v>500</v>
      </c>
      <c r="E257" s="1343">
        <v>100</v>
      </c>
      <c r="F257" s="1343">
        <v>1558</v>
      </c>
      <c r="G257" s="1344">
        <v>2698</v>
      </c>
      <c r="H257" s="1532">
        <v>40000</v>
      </c>
      <c r="I257" s="1533">
        <v>47040</v>
      </c>
      <c r="J257" s="1345">
        <f t="shared" si="6"/>
        <v>40000</v>
      </c>
      <c r="K257" s="1346">
        <f t="shared" si="7"/>
        <v>47040</v>
      </c>
    </row>
    <row r="258" spans="1:11">
      <c r="A258" s="1984"/>
      <c r="B258" s="1340" t="s">
        <v>3952</v>
      </c>
      <c r="C258" s="1341" t="s">
        <v>4476</v>
      </c>
      <c r="D258" s="1342">
        <v>500</v>
      </c>
      <c r="E258" s="1343">
        <v>100</v>
      </c>
      <c r="F258" s="1343">
        <v>1599</v>
      </c>
      <c r="G258" s="1344">
        <v>2769</v>
      </c>
      <c r="H258" s="1532">
        <v>41000</v>
      </c>
      <c r="I258" s="1533">
        <v>48040</v>
      </c>
      <c r="J258" s="1345">
        <f t="shared" si="6"/>
        <v>41000</v>
      </c>
      <c r="K258" s="1346">
        <f t="shared" si="7"/>
        <v>48040</v>
      </c>
    </row>
    <row r="259" spans="1:11">
      <c r="A259" s="1984"/>
      <c r="B259" s="1340" t="s">
        <v>3953</v>
      </c>
      <c r="C259" s="1341" t="s">
        <v>4477</v>
      </c>
      <c r="D259" s="1342">
        <v>500</v>
      </c>
      <c r="E259" s="1343">
        <v>100</v>
      </c>
      <c r="F259" s="1343">
        <v>1640</v>
      </c>
      <c r="G259" s="1344">
        <v>2840</v>
      </c>
      <c r="H259" s="1532">
        <v>42001</v>
      </c>
      <c r="I259" s="1533">
        <v>49040</v>
      </c>
      <c r="J259" s="1345">
        <f t="shared" si="6"/>
        <v>42001</v>
      </c>
      <c r="K259" s="1346">
        <f t="shared" si="7"/>
        <v>49040</v>
      </c>
    </row>
    <row r="260" spans="1:11">
      <c r="A260" s="1984"/>
      <c r="B260" s="1340" t="s">
        <v>3954</v>
      </c>
      <c r="C260" s="1341" t="s">
        <v>4478</v>
      </c>
      <c r="D260" s="1342">
        <v>500</v>
      </c>
      <c r="E260" s="1343">
        <v>100</v>
      </c>
      <c r="F260" s="1343">
        <v>1681</v>
      </c>
      <c r="G260" s="1344">
        <v>2911</v>
      </c>
      <c r="H260" s="1532">
        <v>43001</v>
      </c>
      <c r="I260" s="1533">
        <v>50040</v>
      </c>
      <c r="J260" s="1345">
        <f t="shared" si="6"/>
        <v>43001</v>
      </c>
      <c r="K260" s="1346">
        <f t="shared" si="7"/>
        <v>50040</v>
      </c>
    </row>
    <row r="261" spans="1:11">
      <c r="A261" s="1984"/>
      <c r="B261" s="1340" t="s">
        <v>3955</v>
      </c>
      <c r="C261" s="1341" t="s">
        <v>4479</v>
      </c>
      <c r="D261" s="1342">
        <v>500</v>
      </c>
      <c r="E261" s="1343">
        <v>100</v>
      </c>
      <c r="F261" s="1343">
        <v>1722</v>
      </c>
      <c r="G261" s="1344">
        <v>2982</v>
      </c>
      <c r="H261" s="1532">
        <v>44001</v>
      </c>
      <c r="I261" s="1533">
        <v>51040</v>
      </c>
      <c r="J261" s="1345">
        <f t="shared" si="6"/>
        <v>44001</v>
      </c>
      <c r="K261" s="1346">
        <f t="shared" si="7"/>
        <v>51040</v>
      </c>
    </row>
    <row r="262" spans="1:11">
      <c r="A262" s="1984"/>
      <c r="B262" s="1340" t="s">
        <v>3956</v>
      </c>
      <c r="C262" s="1341" t="s">
        <v>4480</v>
      </c>
      <c r="D262" s="1342">
        <v>500</v>
      </c>
      <c r="E262" s="1343">
        <v>100</v>
      </c>
      <c r="F262" s="1343">
        <v>1763</v>
      </c>
      <c r="G262" s="1344">
        <v>3053</v>
      </c>
      <c r="H262" s="1532">
        <v>45001</v>
      </c>
      <c r="I262" s="1533">
        <v>52040</v>
      </c>
      <c r="J262" s="1345">
        <f t="shared" si="6"/>
        <v>45001</v>
      </c>
      <c r="K262" s="1346">
        <f t="shared" si="7"/>
        <v>52040</v>
      </c>
    </row>
    <row r="263" spans="1:11">
      <c r="A263" s="1984"/>
      <c r="B263" s="1340" t="s">
        <v>3957</v>
      </c>
      <c r="C263" s="1341" t="s">
        <v>4481</v>
      </c>
      <c r="D263" s="1342">
        <v>500</v>
      </c>
      <c r="E263" s="1343">
        <v>100</v>
      </c>
      <c r="F263" s="1343">
        <v>1804</v>
      </c>
      <c r="G263" s="1344">
        <v>3124</v>
      </c>
      <c r="H263" s="1532">
        <v>46001</v>
      </c>
      <c r="I263" s="1533">
        <v>53040</v>
      </c>
      <c r="J263" s="1345">
        <f t="shared" ref="J263:J326" si="8">H263-H263*$E$3</f>
        <v>46001</v>
      </c>
      <c r="K263" s="1346">
        <f t="shared" ref="K263:K326" si="9">I263-I263*$E$3</f>
        <v>53040</v>
      </c>
    </row>
    <row r="264" spans="1:11">
      <c r="A264" s="1984"/>
      <c r="B264" s="1340" t="s">
        <v>3958</v>
      </c>
      <c r="C264" s="1341" t="s">
        <v>4482</v>
      </c>
      <c r="D264" s="1342">
        <v>500</v>
      </c>
      <c r="E264" s="1343">
        <v>100</v>
      </c>
      <c r="F264" s="1343">
        <v>1845</v>
      </c>
      <c r="G264" s="1344">
        <v>3195</v>
      </c>
      <c r="H264" s="1532">
        <v>47001</v>
      </c>
      <c r="I264" s="1533">
        <v>54040</v>
      </c>
      <c r="J264" s="1345">
        <f t="shared" si="8"/>
        <v>47001</v>
      </c>
      <c r="K264" s="1346">
        <f t="shared" si="9"/>
        <v>54040</v>
      </c>
    </row>
    <row r="265" spans="1:11">
      <c r="A265" s="1984"/>
      <c r="B265" s="1340" t="s">
        <v>3959</v>
      </c>
      <c r="C265" s="1341" t="s">
        <v>4483</v>
      </c>
      <c r="D265" s="1342">
        <v>500</v>
      </c>
      <c r="E265" s="1343">
        <v>100</v>
      </c>
      <c r="F265" s="1343">
        <v>1886</v>
      </c>
      <c r="G265" s="1344">
        <v>3266</v>
      </c>
      <c r="H265" s="1532">
        <v>48001</v>
      </c>
      <c r="I265" s="1533">
        <v>55040</v>
      </c>
      <c r="J265" s="1345">
        <f t="shared" si="8"/>
        <v>48001</v>
      </c>
      <c r="K265" s="1346">
        <f t="shared" si="9"/>
        <v>55040</v>
      </c>
    </row>
    <row r="266" spans="1:11">
      <c r="A266" s="1984"/>
      <c r="B266" s="1340" t="s">
        <v>3960</v>
      </c>
      <c r="C266" s="1341" t="s">
        <v>4484</v>
      </c>
      <c r="D266" s="1342">
        <v>500</v>
      </c>
      <c r="E266" s="1343">
        <v>100</v>
      </c>
      <c r="F266" s="1343">
        <v>1927</v>
      </c>
      <c r="G266" s="1344">
        <v>3337</v>
      </c>
      <c r="H266" s="1532">
        <v>49001</v>
      </c>
      <c r="I266" s="1533">
        <v>56040</v>
      </c>
      <c r="J266" s="1345">
        <f t="shared" si="8"/>
        <v>49001</v>
      </c>
      <c r="K266" s="1346">
        <f t="shared" si="9"/>
        <v>56040</v>
      </c>
    </row>
    <row r="267" spans="1:11">
      <c r="A267" s="1984"/>
      <c r="B267" s="1340" t="s">
        <v>3961</v>
      </c>
      <c r="C267" s="1341" t="s">
        <v>4485</v>
      </c>
      <c r="D267" s="1342">
        <v>500</v>
      </c>
      <c r="E267" s="1343">
        <v>100</v>
      </c>
      <c r="F267" s="1343">
        <v>1968</v>
      </c>
      <c r="G267" s="1344">
        <v>3408</v>
      </c>
      <c r="H267" s="1532">
        <v>50001</v>
      </c>
      <c r="I267" s="1533">
        <v>57040</v>
      </c>
      <c r="J267" s="1345">
        <f t="shared" si="8"/>
        <v>50001</v>
      </c>
      <c r="K267" s="1346">
        <f t="shared" si="9"/>
        <v>57040</v>
      </c>
    </row>
    <row r="268" spans="1:11">
      <c r="A268" s="1984"/>
      <c r="B268" s="1340" t="s">
        <v>3962</v>
      </c>
      <c r="C268" s="1341" t="s">
        <v>4486</v>
      </c>
      <c r="D268" s="1342">
        <v>500</v>
      </c>
      <c r="E268" s="1343">
        <v>100</v>
      </c>
      <c r="F268" s="1343">
        <v>2009</v>
      </c>
      <c r="G268" s="1344">
        <v>3479</v>
      </c>
      <c r="H268" s="1532">
        <v>51001</v>
      </c>
      <c r="I268" s="1533">
        <v>58040</v>
      </c>
      <c r="J268" s="1345">
        <f t="shared" si="8"/>
        <v>51001</v>
      </c>
      <c r="K268" s="1346">
        <f t="shared" si="9"/>
        <v>58040</v>
      </c>
    </row>
    <row r="269" spans="1:11" ht="15.75" thickBot="1">
      <c r="A269" s="1984"/>
      <c r="B269" s="1347" t="s">
        <v>3963</v>
      </c>
      <c r="C269" s="1348" t="s">
        <v>4487</v>
      </c>
      <c r="D269" s="1349">
        <v>500</v>
      </c>
      <c r="E269" s="1350">
        <v>100</v>
      </c>
      <c r="F269" s="1350">
        <v>2050</v>
      </c>
      <c r="G269" s="1351">
        <v>3550</v>
      </c>
      <c r="H269" s="1532">
        <v>52001</v>
      </c>
      <c r="I269" s="1533">
        <v>59040</v>
      </c>
      <c r="J269" s="1352">
        <f t="shared" si="8"/>
        <v>52001</v>
      </c>
      <c r="K269" s="1353">
        <f t="shared" si="9"/>
        <v>59040</v>
      </c>
    </row>
    <row r="270" spans="1:11">
      <c r="A270" s="1984"/>
      <c r="B270" s="1333" t="s">
        <v>3964</v>
      </c>
      <c r="C270" s="1334" t="s">
        <v>4488</v>
      </c>
      <c r="D270" s="1354">
        <v>750</v>
      </c>
      <c r="E270" s="1355">
        <v>100</v>
      </c>
      <c r="F270" s="1355">
        <v>164</v>
      </c>
      <c r="G270" s="1356">
        <v>392</v>
      </c>
      <c r="H270" s="1532">
        <v>11080</v>
      </c>
      <c r="I270" s="1533">
        <v>18120</v>
      </c>
      <c r="J270" s="1338">
        <f t="shared" si="8"/>
        <v>11080</v>
      </c>
      <c r="K270" s="1339">
        <f t="shared" si="9"/>
        <v>18120</v>
      </c>
    </row>
    <row r="271" spans="1:11">
      <c r="A271" s="1984"/>
      <c r="B271" s="1340" t="s">
        <v>3965</v>
      </c>
      <c r="C271" s="1341" t="s">
        <v>4489</v>
      </c>
      <c r="D271" s="1342">
        <v>750</v>
      </c>
      <c r="E271" s="1343">
        <v>100</v>
      </c>
      <c r="F271" s="1343">
        <v>205</v>
      </c>
      <c r="G271" s="1344">
        <v>490</v>
      </c>
      <c r="H271" s="1532">
        <v>12751</v>
      </c>
      <c r="I271" s="1533">
        <v>19790</v>
      </c>
      <c r="J271" s="1345">
        <f t="shared" si="8"/>
        <v>12751</v>
      </c>
      <c r="K271" s="1346">
        <f t="shared" si="9"/>
        <v>19790</v>
      </c>
    </row>
    <row r="272" spans="1:11">
      <c r="A272" s="1984"/>
      <c r="B272" s="1340" t="s">
        <v>3966</v>
      </c>
      <c r="C272" s="1341" t="s">
        <v>4490</v>
      </c>
      <c r="D272" s="1342">
        <v>750</v>
      </c>
      <c r="E272" s="1343">
        <v>100</v>
      </c>
      <c r="F272" s="1343">
        <v>246</v>
      </c>
      <c r="G272" s="1344">
        <v>588</v>
      </c>
      <c r="H272" s="1532">
        <v>14422</v>
      </c>
      <c r="I272" s="1533">
        <v>21460</v>
      </c>
      <c r="J272" s="1345">
        <f t="shared" si="8"/>
        <v>14422</v>
      </c>
      <c r="K272" s="1346">
        <f t="shared" si="9"/>
        <v>21460</v>
      </c>
    </row>
    <row r="273" spans="1:11">
      <c r="A273" s="1984"/>
      <c r="B273" s="1340" t="s">
        <v>3967</v>
      </c>
      <c r="C273" s="1341" t="s">
        <v>4491</v>
      </c>
      <c r="D273" s="1342">
        <v>750</v>
      </c>
      <c r="E273" s="1343">
        <v>100</v>
      </c>
      <c r="F273" s="1343">
        <v>287</v>
      </c>
      <c r="G273" s="1344">
        <v>686</v>
      </c>
      <c r="H273" s="1532">
        <v>16093</v>
      </c>
      <c r="I273" s="1533">
        <v>23140</v>
      </c>
      <c r="J273" s="1345">
        <f t="shared" si="8"/>
        <v>16093</v>
      </c>
      <c r="K273" s="1346">
        <f t="shared" si="9"/>
        <v>23140</v>
      </c>
    </row>
    <row r="274" spans="1:11">
      <c r="A274" s="1984"/>
      <c r="B274" s="1340" t="s">
        <v>3968</v>
      </c>
      <c r="C274" s="1341" t="s">
        <v>4492</v>
      </c>
      <c r="D274" s="1342">
        <v>750</v>
      </c>
      <c r="E274" s="1343">
        <v>100</v>
      </c>
      <c r="F274" s="1343">
        <v>328</v>
      </c>
      <c r="G274" s="1344">
        <v>784</v>
      </c>
      <c r="H274" s="1532">
        <v>17763</v>
      </c>
      <c r="I274" s="1533">
        <v>24810</v>
      </c>
      <c r="J274" s="1345">
        <f t="shared" si="8"/>
        <v>17763</v>
      </c>
      <c r="K274" s="1346">
        <f t="shared" si="9"/>
        <v>24810</v>
      </c>
    </row>
    <row r="275" spans="1:11">
      <c r="A275" s="1984"/>
      <c r="B275" s="1340" t="s">
        <v>3969</v>
      </c>
      <c r="C275" s="1341" t="s">
        <v>4493</v>
      </c>
      <c r="D275" s="1342">
        <v>750</v>
      </c>
      <c r="E275" s="1343">
        <v>100</v>
      </c>
      <c r="F275" s="1343">
        <v>369</v>
      </c>
      <c r="G275" s="1344">
        <v>882</v>
      </c>
      <c r="H275" s="1532">
        <v>19434</v>
      </c>
      <c r="I275" s="1533">
        <v>26480</v>
      </c>
      <c r="J275" s="1345">
        <f t="shared" si="8"/>
        <v>19434</v>
      </c>
      <c r="K275" s="1346">
        <f t="shared" si="9"/>
        <v>26480</v>
      </c>
    </row>
    <row r="276" spans="1:11">
      <c r="A276" s="1984"/>
      <c r="B276" s="1340" t="s">
        <v>3970</v>
      </c>
      <c r="C276" s="1341" t="s">
        <v>4494</v>
      </c>
      <c r="D276" s="1342">
        <v>750</v>
      </c>
      <c r="E276" s="1343">
        <v>100</v>
      </c>
      <c r="F276" s="1343">
        <v>410</v>
      </c>
      <c r="G276" s="1344">
        <v>980</v>
      </c>
      <c r="H276" s="1532">
        <v>21105</v>
      </c>
      <c r="I276" s="1533">
        <v>28150</v>
      </c>
      <c r="J276" s="1345">
        <f t="shared" si="8"/>
        <v>21105</v>
      </c>
      <c r="K276" s="1346">
        <f t="shared" si="9"/>
        <v>28150</v>
      </c>
    </row>
    <row r="277" spans="1:11">
      <c r="A277" s="1984"/>
      <c r="B277" s="1340" t="s">
        <v>3971</v>
      </c>
      <c r="C277" s="1341" t="s">
        <v>4495</v>
      </c>
      <c r="D277" s="1342">
        <v>750</v>
      </c>
      <c r="E277" s="1343">
        <v>100</v>
      </c>
      <c r="F277" s="1343">
        <v>451</v>
      </c>
      <c r="G277" s="1344">
        <v>1078</v>
      </c>
      <c r="H277" s="1532">
        <v>22775</v>
      </c>
      <c r="I277" s="1533">
        <v>29820</v>
      </c>
      <c r="J277" s="1345">
        <f t="shared" si="8"/>
        <v>22775</v>
      </c>
      <c r="K277" s="1346">
        <f t="shared" si="9"/>
        <v>29820</v>
      </c>
    </row>
    <row r="278" spans="1:11">
      <c r="A278" s="1984"/>
      <c r="B278" s="1340" t="s">
        <v>3972</v>
      </c>
      <c r="C278" s="1341" t="s">
        <v>4496</v>
      </c>
      <c r="D278" s="1342">
        <v>750</v>
      </c>
      <c r="E278" s="1343">
        <v>100</v>
      </c>
      <c r="F278" s="1343">
        <v>492</v>
      </c>
      <c r="G278" s="1344">
        <v>1176</v>
      </c>
      <c r="H278" s="1532">
        <v>24446</v>
      </c>
      <c r="I278" s="1533">
        <v>31490</v>
      </c>
      <c r="J278" s="1345">
        <f t="shared" si="8"/>
        <v>24446</v>
      </c>
      <c r="K278" s="1346">
        <f t="shared" si="9"/>
        <v>31490</v>
      </c>
    </row>
    <row r="279" spans="1:11">
      <c r="A279" s="1984"/>
      <c r="B279" s="1340" t="s">
        <v>3973</v>
      </c>
      <c r="C279" s="1341" t="s">
        <v>4497</v>
      </c>
      <c r="D279" s="1342">
        <v>750</v>
      </c>
      <c r="E279" s="1343">
        <v>100</v>
      </c>
      <c r="F279" s="1343">
        <v>533</v>
      </c>
      <c r="G279" s="1344">
        <v>1274</v>
      </c>
      <c r="H279" s="1532">
        <v>26117</v>
      </c>
      <c r="I279" s="1533">
        <v>33160</v>
      </c>
      <c r="J279" s="1345">
        <f t="shared" si="8"/>
        <v>26117</v>
      </c>
      <c r="K279" s="1346">
        <f t="shared" si="9"/>
        <v>33160</v>
      </c>
    </row>
    <row r="280" spans="1:11">
      <c r="A280" s="1984"/>
      <c r="B280" s="1340" t="s">
        <v>3974</v>
      </c>
      <c r="C280" s="1341" t="s">
        <v>4498</v>
      </c>
      <c r="D280" s="1342">
        <v>750</v>
      </c>
      <c r="E280" s="1343">
        <v>100</v>
      </c>
      <c r="F280" s="1343">
        <v>574</v>
      </c>
      <c r="G280" s="1344">
        <v>1372</v>
      </c>
      <c r="H280" s="1532">
        <v>27787</v>
      </c>
      <c r="I280" s="1533">
        <v>34830</v>
      </c>
      <c r="J280" s="1345">
        <f t="shared" si="8"/>
        <v>27787</v>
      </c>
      <c r="K280" s="1346">
        <f t="shared" si="9"/>
        <v>34830</v>
      </c>
    </row>
    <row r="281" spans="1:11">
      <c r="A281" s="1984"/>
      <c r="B281" s="1340" t="s">
        <v>3975</v>
      </c>
      <c r="C281" s="1341" t="s">
        <v>4499</v>
      </c>
      <c r="D281" s="1342">
        <v>750</v>
      </c>
      <c r="E281" s="1343">
        <v>100</v>
      </c>
      <c r="F281" s="1343">
        <v>615</v>
      </c>
      <c r="G281" s="1344">
        <v>1470</v>
      </c>
      <c r="H281" s="1532">
        <v>29458</v>
      </c>
      <c r="I281" s="1533">
        <v>36500</v>
      </c>
      <c r="J281" s="1345">
        <f t="shared" si="8"/>
        <v>29458</v>
      </c>
      <c r="K281" s="1346">
        <f t="shared" si="9"/>
        <v>36500</v>
      </c>
    </row>
    <row r="282" spans="1:11" ht="15.75" thickBot="1">
      <c r="A282" s="1984"/>
      <c r="B282" s="1347" t="s">
        <v>3976</v>
      </c>
      <c r="C282" s="1348" t="s">
        <v>4500</v>
      </c>
      <c r="D282" s="1349">
        <v>750</v>
      </c>
      <c r="E282" s="1350">
        <v>100</v>
      </c>
      <c r="F282" s="1350">
        <v>656</v>
      </c>
      <c r="G282" s="1351">
        <v>1568</v>
      </c>
      <c r="H282" s="1532">
        <v>31129</v>
      </c>
      <c r="I282" s="1533">
        <v>38170</v>
      </c>
      <c r="J282" s="1352">
        <f t="shared" si="8"/>
        <v>31129</v>
      </c>
      <c r="K282" s="1353">
        <f t="shared" si="9"/>
        <v>38170</v>
      </c>
    </row>
    <row r="283" spans="1:11">
      <c r="A283" s="1984"/>
      <c r="B283" s="1333" t="s">
        <v>3977</v>
      </c>
      <c r="C283" s="1334" t="s">
        <v>4501</v>
      </c>
      <c r="D283" s="1354">
        <v>900</v>
      </c>
      <c r="E283" s="1355">
        <v>100</v>
      </c>
      <c r="F283" s="1355">
        <v>164</v>
      </c>
      <c r="G283" s="1356">
        <v>464</v>
      </c>
      <c r="H283" s="1532">
        <v>12049</v>
      </c>
      <c r="I283" s="1533">
        <v>19090</v>
      </c>
      <c r="J283" s="1338">
        <f t="shared" si="8"/>
        <v>12049</v>
      </c>
      <c r="K283" s="1339">
        <f t="shared" si="9"/>
        <v>19090</v>
      </c>
    </row>
    <row r="284" spans="1:11">
      <c r="A284" s="1984"/>
      <c r="B284" s="1340" t="s">
        <v>3978</v>
      </c>
      <c r="C284" s="1341" t="s">
        <v>4502</v>
      </c>
      <c r="D284" s="1342">
        <v>900</v>
      </c>
      <c r="E284" s="1343">
        <v>100</v>
      </c>
      <c r="F284" s="1343">
        <v>205</v>
      </c>
      <c r="G284" s="1344">
        <v>580</v>
      </c>
      <c r="H284" s="1532">
        <v>13941</v>
      </c>
      <c r="I284" s="1533">
        <v>20980</v>
      </c>
      <c r="J284" s="1345">
        <f t="shared" si="8"/>
        <v>13941</v>
      </c>
      <c r="K284" s="1346">
        <f t="shared" si="9"/>
        <v>20980</v>
      </c>
    </row>
    <row r="285" spans="1:11">
      <c r="A285" s="1984"/>
      <c r="B285" s="1340" t="s">
        <v>3979</v>
      </c>
      <c r="C285" s="1341" t="s">
        <v>4503</v>
      </c>
      <c r="D285" s="1342">
        <v>900</v>
      </c>
      <c r="E285" s="1343">
        <v>100</v>
      </c>
      <c r="F285" s="1343">
        <v>246</v>
      </c>
      <c r="G285" s="1344">
        <v>696</v>
      </c>
      <c r="H285" s="1532">
        <v>15833</v>
      </c>
      <c r="I285" s="1533">
        <v>22880</v>
      </c>
      <c r="J285" s="1345">
        <f t="shared" si="8"/>
        <v>15833</v>
      </c>
      <c r="K285" s="1346">
        <f t="shared" si="9"/>
        <v>22880</v>
      </c>
    </row>
    <row r="286" spans="1:11">
      <c r="A286" s="1984"/>
      <c r="B286" s="1340" t="s">
        <v>3980</v>
      </c>
      <c r="C286" s="1341" t="s">
        <v>4504</v>
      </c>
      <c r="D286" s="1342">
        <v>900</v>
      </c>
      <c r="E286" s="1343">
        <v>100</v>
      </c>
      <c r="F286" s="1343">
        <v>287</v>
      </c>
      <c r="G286" s="1344">
        <v>812</v>
      </c>
      <c r="H286" s="1532">
        <v>17726</v>
      </c>
      <c r="I286" s="1533">
        <v>24770</v>
      </c>
      <c r="J286" s="1345">
        <f t="shared" si="8"/>
        <v>17726</v>
      </c>
      <c r="K286" s="1346">
        <f t="shared" si="9"/>
        <v>24770</v>
      </c>
    </row>
    <row r="287" spans="1:11">
      <c r="A287" s="1984"/>
      <c r="B287" s="1340" t="s">
        <v>3981</v>
      </c>
      <c r="C287" s="1341" t="s">
        <v>4505</v>
      </c>
      <c r="D287" s="1342">
        <v>900</v>
      </c>
      <c r="E287" s="1343">
        <v>100</v>
      </c>
      <c r="F287" s="1343">
        <v>328</v>
      </c>
      <c r="G287" s="1344">
        <v>928</v>
      </c>
      <c r="H287" s="1532">
        <v>19618</v>
      </c>
      <c r="I287" s="1533">
        <v>26660</v>
      </c>
      <c r="J287" s="1345">
        <f t="shared" si="8"/>
        <v>19618</v>
      </c>
      <c r="K287" s="1346">
        <f t="shared" si="9"/>
        <v>26660</v>
      </c>
    </row>
    <row r="288" spans="1:11">
      <c r="A288" s="1984"/>
      <c r="B288" s="1340" t="s">
        <v>3982</v>
      </c>
      <c r="C288" s="1341" t="s">
        <v>4506</v>
      </c>
      <c r="D288" s="1342">
        <v>900</v>
      </c>
      <c r="E288" s="1343">
        <v>100</v>
      </c>
      <c r="F288" s="1343">
        <v>369</v>
      </c>
      <c r="G288" s="1344">
        <v>1044</v>
      </c>
      <c r="H288" s="1532">
        <v>21510</v>
      </c>
      <c r="I288" s="1533">
        <v>28550</v>
      </c>
      <c r="J288" s="1345">
        <f t="shared" si="8"/>
        <v>21510</v>
      </c>
      <c r="K288" s="1346">
        <f t="shared" si="9"/>
        <v>28550</v>
      </c>
    </row>
    <row r="289" spans="1:11">
      <c r="A289" s="1984"/>
      <c r="B289" s="1340" t="s">
        <v>3983</v>
      </c>
      <c r="C289" s="1341" t="s">
        <v>4507</v>
      </c>
      <c r="D289" s="1342">
        <v>900</v>
      </c>
      <c r="E289" s="1343">
        <v>100</v>
      </c>
      <c r="F289" s="1343">
        <v>410</v>
      </c>
      <c r="G289" s="1344">
        <v>1160</v>
      </c>
      <c r="H289" s="1532">
        <v>23403</v>
      </c>
      <c r="I289" s="1533">
        <v>30450</v>
      </c>
      <c r="J289" s="1345">
        <f t="shared" si="8"/>
        <v>23403</v>
      </c>
      <c r="K289" s="1346">
        <f t="shared" si="9"/>
        <v>30450</v>
      </c>
    </row>
    <row r="290" spans="1:11">
      <c r="A290" s="1984"/>
      <c r="B290" s="1340" t="s">
        <v>3984</v>
      </c>
      <c r="C290" s="1341" t="s">
        <v>4508</v>
      </c>
      <c r="D290" s="1342">
        <v>900</v>
      </c>
      <c r="E290" s="1343">
        <v>100</v>
      </c>
      <c r="F290" s="1343">
        <v>451</v>
      </c>
      <c r="G290" s="1344">
        <v>1276</v>
      </c>
      <c r="H290" s="1532">
        <v>25295</v>
      </c>
      <c r="I290" s="1533">
        <v>32340</v>
      </c>
      <c r="J290" s="1345">
        <f t="shared" si="8"/>
        <v>25295</v>
      </c>
      <c r="K290" s="1346">
        <f t="shared" si="9"/>
        <v>32340</v>
      </c>
    </row>
    <row r="291" spans="1:11">
      <c r="A291" s="1984"/>
      <c r="B291" s="1340" t="s">
        <v>3985</v>
      </c>
      <c r="C291" s="1341" t="s">
        <v>4509</v>
      </c>
      <c r="D291" s="1342">
        <v>900</v>
      </c>
      <c r="E291" s="1343">
        <v>100</v>
      </c>
      <c r="F291" s="1343">
        <v>492</v>
      </c>
      <c r="G291" s="1344">
        <v>1392</v>
      </c>
      <c r="H291" s="1532">
        <v>27187</v>
      </c>
      <c r="I291" s="1533">
        <v>34230</v>
      </c>
      <c r="J291" s="1345">
        <f t="shared" si="8"/>
        <v>27187</v>
      </c>
      <c r="K291" s="1346">
        <f t="shared" si="9"/>
        <v>34230</v>
      </c>
    </row>
    <row r="292" spans="1:11">
      <c r="A292" s="1984"/>
      <c r="B292" s="1340" t="s">
        <v>3986</v>
      </c>
      <c r="C292" s="1341" t="s">
        <v>4510</v>
      </c>
      <c r="D292" s="1342">
        <v>900</v>
      </c>
      <c r="E292" s="1343">
        <v>100</v>
      </c>
      <c r="F292" s="1343">
        <v>533</v>
      </c>
      <c r="G292" s="1344">
        <v>1508</v>
      </c>
      <c r="H292" s="1532">
        <v>29079</v>
      </c>
      <c r="I292" s="1533">
        <v>36120</v>
      </c>
      <c r="J292" s="1345">
        <f t="shared" si="8"/>
        <v>29079</v>
      </c>
      <c r="K292" s="1346">
        <f t="shared" si="9"/>
        <v>36120</v>
      </c>
    </row>
    <row r="293" spans="1:11">
      <c r="A293" s="1984"/>
      <c r="B293" s="1340" t="s">
        <v>3987</v>
      </c>
      <c r="C293" s="1341" t="s">
        <v>4511</v>
      </c>
      <c r="D293" s="1342">
        <v>900</v>
      </c>
      <c r="E293" s="1343">
        <v>100</v>
      </c>
      <c r="F293" s="1343">
        <v>574</v>
      </c>
      <c r="G293" s="1344">
        <v>1624</v>
      </c>
      <c r="H293" s="1532">
        <v>30972</v>
      </c>
      <c r="I293" s="1533">
        <v>38010</v>
      </c>
      <c r="J293" s="1345">
        <f t="shared" si="8"/>
        <v>30972</v>
      </c>
      <c r="K293" s="1346">
        <f t="shared" si="9"/>
        <v>38010</v>
      </c>
    </row>
    <row r="294" spans="1:11">
      <c r="A294" s="1984"/>
      <c r="B294" s="1340" t="s">
        <v>3988</v>
      </c>
      <c r="C294" s="1341" t="s">
        <v>4512</v>
      </c>
      <c r="D294" s="1342">
        <v>900</v>
      </c>
      <c r="E294" s="1343">
        <v>100</v>
      </c>
      <c r="F294" s="1343">
        <v>615</v>
      </c>
      <c r="G294" s="1344">
        <v>1740</v>
      </c>
      <c r="H294" s="1532">
        <v>32864</v>
      </c>
      <c r="I294" s="1533">
        <v>39910</v>
      </c>
      <c r="J294" s="1345">
        <f t="shared" si="8"/>
        <v>32864</v>
      </c>
      <c r="K294" s="1346">
        <f t="shared" si="9"/>
        <v>39910</v>
      </c>
    </row>
    <row r="295" spans="1:11" ht="15.75" thickBot="1">
      <c r="A295" s="1984"/>
      <c r="B295" s="1347" t="s">
        <v>3989</v>
      </c>
      <c r="C295" s="1348" t="s">
        <v>4513</v>
      </c>
      <c r="D295" s="1349">
        <v>900</v>
      </c>
      <c r="E295" s="1350">
        <v>100</v>
      </c>
      <c r="F295" s="1350">
        <v>656</v>
      </c>
      <c r="G295" s="1351">
        <v>1856</v>
      </c>
      <c r="H295" s="1532">
        <v>34756</v>
      </c>
      <c r="I295" s="1533">
        <v>41800</v>
      </c>
      <c r="J295" s="1352">
        <f t="shared" si="8"/>
        <v>34756</v>
      </c>
      <c r="K295" s="1353">
        <f t="shared" si="9"/>
        <v>41800</v>
      </c>
    </row>
    <row r="296" spans="1:11">
      <c r="A296" s="1984"/>
      <c r="B296" s="1333" t="s">
        <v>3990</v>
      </c>
      <c r="C296" s="1334" t="s">
        <v>4514</v>
      </c>
      <c r="D296" s="1354">
        <v>1000</v>
      </c>
      <c r="E296" s="1355">
        <v>100</v>
      </c>
      <c r="F296" s="1355">
        <v>164</v>
      </c>
      <c r="G296" s="1356">
        <v>508</v>
      </c>
      <c r="H296" s="1532">
        <v>12687</v>
      </c>
      <c r="I296" s="1533">
        <v>19730</v>
      </c>
      <c r="J296" s="1338">
        <f t="shared" si="8"/>
        <v>12687</v>
      </c>
      <c r="K296" s="1339">
        <f t="shared" si="9"/>
        <v>19730</v>
      </c>
    </row>
    <row r="297" spans="1:11">
      <c r="A297" s="1984"/>
      <c r="B297" s="1340" t="s">
        <v>3991</v>
      </c>
      <c r="C297" s="1341" t="s">
        <v>4515</v>
      </c>
      <c r="D297" s="1342">
        <v>1000</v>
      </c>
      <c r="E297" s="1343">
        <v>100</v>
      </c>
      <c r="F297" s="1343">
        <v>205</v>
      </c>
      <c r="G297" s="1344">
        <v>635</v>
      </c>
      <c r="H297" s="1532">
        <v>14721</v>
      </c>
      <c r="I297" s="1533">
        <v>21760</v>
      </c>
      <c r="J297" s="1345">
        <f t="shared" si="8"/>
        <v>14721</v>
      </c>
      <c r="K297" s="1346">
        <f t="shared" si="9"/>
        <v>21760</v>
      </c>
    </row>
    <row r="298" spans="1:11">
      <c r="A298" s="1984"/>
      <c r="B298" s="1340" t="s">
        <v>3992</v>
      </c>
      <c r="C298" s="1341" t="s">
        <v>4516</v>
      </c>
      <c r="D298" s="1342">
        <v>1000</v>
      </c>
      <c r="E298" s="1343">
        <v>100</v>
      </c>
      <c r="F298" s="1343">
        <v>246</v>
      </c>
      <c r="G298" s="1344">
        <v>762</v>
      </c>
      <c r="H298" s="1532">
        <v>16755</v>
      </c>
      <c r="I298" s="1533">
        <v>23800</v>
      </c>
      <c r="J298" s="1345">
        <f t="shared" si="8"/>
        <v>16755</v>
      </c>
      <c r="K298" s="1346">
        <f t="shared" si="9"/>
        <v>23800</v>
      </c>
    </row>
    <row r="299" spans="1:11">
      <c r="A299" s="1984"/>
      <c r="B299" s="1340" t="s">
        <v>3993</v>
      </c>
      <c r="C299" s="1341" t="s">
        <v>4517</v>
      </c>
      <c r="D299" s="1342">
        <v>1000</v>
      </c>
      <c r="E299" s="1343">
        <v>100</v>
      </c>
      <c r="F299" s="1343">
        <v>287</v>
      </c>
      <c r="G299" s="1344">
        <v>889</v>
      </c>
      <c r="H299" s="1532">
        <v>18789</v>
      </c>
      <c r="I299" s="1533">
        <v>25830</v>
      </c>
      <c r="J299" s="1345">
        <f t="shared" si="8"/>
        <v>18789</v>
      </c>
      <c r="K299" s="1346">
        <f t="shared" si="9"/>
        <v>25830</v>
      </c>
    </row>
    <row r="300" spans="1:11">
      <c r="A300" s="1984"/>
      <c r="B300" s="1340" t="s">
        <v>3994</v>
      </c>
      <c r="C300" s="1341" t="s">
        <v>4518</v>
      </c>
      <c r="D300" s="1342">
        <v>1000</v>
      </c>
      <c r="E300" s="1343">
        <v>100</v>
      </c>
      <c r="F300" s="1343">
        <v>328</v>
      </c>
      <c r="G300" s="1344">
        <v>1016</v>
      </c>
      <c r="H300" s="1532">
        <v>20823</v>
      </c>
      <c r="I300" s="1533">
        <v>27870</v>
      </c>
      <c r="J300" s="1345">
        <f t="shared" si="8"/>
        <v>20823</v>
      </c>
      <c r="K300" s="1346">
        <f t="shared" si="9"/>
        <v>27870</v>
      </c>
    </row>
    <row r="301" spans="1:11">
      <c r="A301" s="1984"/>
      <c r="B301" s="1340" t="s">
        <v>3995</v>
      </c>
      <c r="C301" s="1341" t="s">
        <v>4519</v>
      </c>
      <c r="D301" s="1342">
        <v>1000</v>
      </c>
      <c r="E301" s="1343">
        <v>100</v>
      </c>
      <c r="F301" s="1343">
        <v>369</v>
      </c>
      <c r="G301" s="1344">
        <v>1143</v>
      </c>
      <c r="H301" s="1532">
        <v>22857</v>
      </c>
      <c r="I301" s="1533">
        <v>29900</v>
      </c>
      <c r="J301" s="1345">
        <f t="shared" si="8"/>
        <v>22857</v>
      </c>
      <c r="K301" s="1346">
        <f t="shared" si="9"/>
        <v>29900</v>
      </c>
    </row>
    <row r="302" spans="1:11">
      <c r="A302" s="1984"/>
      <c r="B302" s="1340" t="s">
        <v>3996</v>
      </c>
      <c r="C302" s="1341" t="s">
        <v>4520</v>
      </c>
      <c r="D302" s="1342">
        <v>1000</v>
      </c>
      <c r="E302" s="1343">
        <v>100</v>
      </c>
      <c r="F302" s="1343">
        <v>410</v>
      </c>
      <c r="G302" s="1344">
        <v>1270</v>
      </c>
      <c r="H302" s="1532">
        <v>24892</v>
      </c>
      <c r="I302" s="1533">
        <v>31930</v>
      </c>
      <c r="J302" s="1345">
        <f t="shared" si="8"/>
        <v>24892</v>
      </c>
      <c r="K302" s="1346">
        <f t="shared" si="9"/>
        <v>31930</v>
      </c>
    </row>
    <row r="303" spans="1:11">
      <c r="A303" s="1984"/>
      <c r="B303" s="1340" t="s">
        <v>3997</v>
      </c>
      <c r="C303" s="1341" t="s">
        <v>4521</v>
      </c>
      <c r="D303" s="1342">
        <v>1000</v>
      </c>
      <c r="E303" s="1343">
        <v>100</v>
      </c>
      <c r="F303" s="1343">
        <v>451</v>
      </c>
      <c r="G303" s="1344">
        <v>1397</v>
      </c>
      <c r="H303" s="1532">
        <v>26926</v>
      </c>
      <c r="I303" s="1533">
        <v>33970</v>
      </c>
      <c r="J303" s="1345">
        <f t="shared" si="8"/>
        <v>26926</v>
      </c>
      <c r="K303" s="1346">
        <f t="shared" si="9"/>
        <v>33970</v>
      </c>
    </row>
    <row r="304" spans="1:11">
      <c r="A304" s="1984"/>
      <c r="B304" s="1340" t="s">
        <v>3998</v>
      </c>
      <c r="C304" s="1341" t="s">
        <v>4522</v>
      </c>
      <c r="D304" s="1342">
        <v>1000</v>
      </c>
      <c r="E304" s="1343">
        <v>100</v>
      </c>
      <c r="F304" s="1343">
        <v>492</v>
      </c>
      <c r="G304" s="1344">
        <v>1524</v>
      </c>
      <c r="H304" s="1532">
        <v>28960</v>
      </c>
      <c r="I304" s="1533">
        <v>36000</v>
      </c>
      <c r="J304" s="1345">
        <f t="shared" si="8"/>
        <v>28960</v>
      </c>
      <c r="K304" s="1346">
        <f t="shared" si="9"/>
        <v>36000</v>
      </c>
    </row>
    <row r="305" spans="1:11">
      <c r="A305" s="1984"/>
      <c r="B305" s="1340" t="s">
        <v>3999</v>
      </c>
      <c r="C305" s="1341" t="s">
        <v>4523</v>
      </c>
      <c r="D305" s="1342">
        <v>1000</v>
      </c>
      <c r="E305" s="1343">
        <v>100</v>
      </c>
      <c r="F305" s="1343">
        <v>533</v>
      </c>
      <c r="G305" s="1344">
        <v>1651</v>
      </c>
      <c r="H305" s="1532">
        <v>30994</v>
      </c>
      <c r="I305" s="1533">
        <v>38040</v>
      </c>
      <c r="J305" s="1345">
        <f t="shared" si="8"/>
        <v>30994</v>
      </c>
      <c r="K305" s="1346">
        <f t="shared" si="9"/>
        <v>38040</v>
      </c>
    </row>
    <row r="306" spans="1:11">
      <c r="A306" s="1984"/>
      <c r="B306" s="1340" t="s">
        <v>4000</v>
      </c>
      <c r="C306" s="1341" t="s">
        <v>4524</v>
      </c>
      <c r="D306" s="1342">
        <v>1000</v>
      </c>
      <c r="E306" s="1343">
        <v>100</v>
      </c>
      <c r="F306" s="1343">
        <v>574</v>
      </c>
      <c r="G306" s="1344">
        <v>1778</v>
      </c>
      <c r="H306" s="1532">
        <v>33028</v>
      </c>
      <c r="I306" s="1533">
        <v>40070</v>
      </c>
      <c r="J306" s="1345">
        <f t="shared" si="8"/>
        <v>33028</v>
      </c>
      <c r="K306" s="1346">
        <f t="shared" si="9"/>
        <v>40070</v>
      </c>
    </row>
    <row r="307" spans="1:11">
      <c r="A307" s="1984"/>
      <c r="B307" s="1340" t="s">
        <v>4001</v>
      </c>
      <c r="C307" s="1341" t="s">
        <v>4525</v>
      </c>
      <c r="D307" s="1342">
        <v>1000</v>
      </c>
      <c r="E307" s="1343">
        <v>100</v>
      </c>
      <c r="F307" s="1343">
        <v>615</v>
      </c>
      <c r="G307" s="1344">
        <v>1905</v>
      </c>
      <c r="H307" s="1532">
        <v>35062</v>
      </c>
      <c r="I307" s="1533">
        <v>42100</v>
      </c>
      <c r="J307" s="1345">
        <f t="shared" si="8"/>
        <v>35062</v>
      </c>
      <c r="K307" s="1346">
        <f t="shared" si="9"/>
        <v>42100</v>
      </c>
    </row>
    <row r="308" spans="1:11" ht="15.75" thickBot="1">
      <c r="A308" s="1984"/>
      <c r="B308" s="1347" t="s">
        <v>4002</v>
      </c>
      <c r="C308" s="1348" t="s">
        <v>4526</v>
      </c>
      <c r="D308" s="1349">
        <v>1000</v>
      </c>
      <c r="E308" s="1350">
        <v>100</v>
      </c>
      <c r="F308" s="1350">
        <v>656</v>
      </c>
      <c r="G308" s="1351">
        <v>2032</v>
      </c>
      <c r="H308" s="1532">
        <v>37096</v>
      </c>
      <c r="I308" s="1533">
        <v>44140</v>
      </c>
      <c r="J308" s="1352">
        <f t="shared" si="8"/>
        <v>37096</v>
      </c>
      <c r="K308" s="1353">
        <f t="shared" si="9"/>
        <v>44140</v>
      </c>
    </row>
    <row r="309" spans="1:11">
      <c r="A309" s="1984"/>
      <c r="B309" s="1333" t="s">
        <v>4003</v>
      </c>
      <c r="C309" s="1334" t="s">
        <v>4527</v>
      </c>
      <c r="D309" s="1354">
        <v>1200</v>
      </c>
      <c r="E309" s="1355">
        <v>100</v>
      </c>
      <c r="F309" s="1355">
        <v>164</v>
      </c>
      <c r="G309" s="1356">
        <v>600</v>
      </c>
      <c r="H309" s="1532">
        <v>14544</v>
      </c>
      <c r="I309" s="1533">
        <v>21590</v>
      </c>
      <c r="J309" s="1338">
        <f t="shared" si="8"/>
        <v>14544</v>
      </c>
      <c r="K309" s="1339">
        <f t="shared" si="9"/>
        <v>21590</v>
      </c>
    </row>
    <row r="310" spans="1:11">
      <c r="A310" s="1984"/>
      <c r="B310" s="1340" t="s">
        <v>4004</v>
      </c>
      <c r="C310" s="1341" t="s">
        <v>4528</v>
      </c>
      <c r="D310" s="1342">
        <v>1200</v>
      </c>
      <c r="E310" s="1343">
        <v>100</v>
      </c>
      <c r="F310" s="1343">
        <v>205</v>
      </c>
      <c r="G310" s="1344">
        <v>750</v>
      </c>
      <c r="H310" s="1532">
        <v>16907</v>
      </c>
      <c r="I310" s="1533">
        <v>23950</v>
      </c>
      <c r="J310" s="1345">
        <f t="shared" si="8"/>
        <v>16907</v>
      </c>
      <c r="K310" s="1346">
        <f t="shared" si="9"/>
        <v>23950</v>
      </c>
    </row>
    <row r="311" spans="1:11">
      <c r="A311" s="1984"/>
      <c r="B311" s="1340" t="s">
        <v>4005</v>
      </c>
      <c r="C311" s="1341" t="s">
        <v>4529</v>
      </c>
      <c r="D311" s="1342">
        <v>1200</v>
      </c>
      <c r="E311" s="1343">
        <v>100</v>
      </c>
      <c r="F311" s="1343">
        <v>246</v>
      </c>
      <c r="G311" s="1344">
        <v>900</v>
      </c>
      <c r="H311" s="1532">
        <v>19271</v>
      </c>
      <c r="I311" s="1533">
        <v>26310</v>
      </c>
      <c r="J311" s="1345">
        <f t="shared" si="8"/>
        <v>19271</v>
      </c>
      <c r="K311" s="1346">
        <f t="shared" si="9"/>
        <v>26310</v>
      </c>
    </row>
    <row r="312" spans="1:11">
      <c r="A312" s="1984"/>
      <c r="B312" s="1340" t="s">
        <v>4006</v>
      </c>
      <c r="C312" s="1341" t="s">
        <v>4530</v>
      </c>
      <c r="D312" s="1342">
        <v>1200</v>
      </c>
      <c r="E312" s="1343">
        <v>100</v>
      </c>
      <c r="F312" s="1343">
        <v>287</v>
      </c>
      <c r="G312" s="1344">
        <v>1050</v>
      </c>
      <c r="H312" s="1532">
        <v>21635</v>
      </c>
      <c r="I312" s="1533">
        <v>28680</v>
      </c>
      <c r="J312" s="1345">
        <f t="shared" si="8"/>
        <v>21635</v>
      </c>
      <c r="K312" s="1346">
        <f t="shared" si="9"/>
        <v>28680</v>
      </c>
    </row>
    <row r="313" spans="1:11">
      <c r="A313" s="1984"/>
      <c r="B313" s="1340" t="s">
        <v>4007</v>
      </c>
      <c r="C313" s="1341" t="s">
        <v>4531</v>
      </c>
      <c r="D313" s="1342">
        <v>1200</v>
      </c>
      <c r="E313" s="1343">
        <v>100</v>
      </c>
      <c r="F313" s="1343">
        <v>328</v>
      </c>
      <c r="G313" s="1344">
        <v>1200</v>
      </c>
      <c r="H313" s="1532">
        <v>23998</v>
      </c>
      <c r="I313" s="1533">
        <v>31040</v>
      </c>
      <c r="J313" s="1345">
        <f t="shared" si="8"/>
        <v>23998</v>
      </c>
      <c r="K313" s="1346">
        <f t="shared" si="9"/>
        <v>31040</v>
      </c>
    </row>
    <row r="314" spans="1:11">
      <c r="A314" s="1984"/>
      <c r="B314" s="1340" t="s">
        <v>4008</v>
      </c>
      <c r="C314" s="1341" t="s">
        <v>4532</v>
      </c>
      <c r="D314" s="1342">
        <v>1200</v>
      </c>
      <c r="E314" s="1343">
        <v>100</v>
      </c>
      <c r="F314" s="1343">
        <v>369</v>
      </c>
      <c r="G314" s="1344">
        <v>1350</v>
      </c>
      <c r="H314" s="1532">
        <v>26362</v>
      </c>
      <c r="I314" s="1533">
        <v>33400</v>
      </c>
      <c r="J314" s="1345">
        <f t="shared" si="8"/>
        <v>26362</v>
      </c>
      <c r="K314" s="1346">
        <f t="shared" si="9"/>
        <v>33400</v>
      </c>
    </row>
    <row r="315" spans="1:11">
      <c r="A315" s="1984"/>
      <c r="B315" s="1340" t="s">
        <v>4009</v>
      </c>
      <c r="C315" s="1341" t="s">
        <v>4533</v>
      </c>
      <c r="D315" s="1342">
        <v>1200</v>
      </c>
      <c r="E315" s="1343">
        <v>100</v>
      </c>
      <c r="F315" s="1343">
        <v>410</v>
      </c>
      <c r="G315" s="1344">
        <v>1500</v>
      </c>
      <c r="H315" s="1532">
        <v>28725</v>
      </c>
      <c r="I315" s="1533">
        <v>35770</v>
      </c>
      <c r="J315" s="1345">
        <f t="shared" si="8"/>
        <v>28725</v>
      </c>
      <c r="K315" s="1346">
        <f t="shared" si="9"/>
        <v>35770</v>
      </c>
    </row>
    <row r="316" spans="1:11">
      <c r="A316" s="1984"/>
      <c r="B316" s="1340" t="s">
        <v>4010</v>
      </c>
      <c r="C316" s="1341" t="s">
        <v>4534</v>
      </c>
      <c r="D316" s="1342">
        <v>1200</v>
      </c>
      <c r="E316" s="1343">
        <v>100</v>
      </c>
      <c r="F316" s="1343">
        <v>451</v>
      </c>
      <c r="G316" s="1344">
        <v>1650</v>
      </c>
      <c r="H316" s="1532">
        <v>31089</v>
      </c>
      <c r="I316" s="1533">
        <v>38130</v>
      </c>
      <c r="J316" s="1345">
        <f t="shared" si="8"/>
        <v>31089</v>
      </c>
      <c r="K316" s="1346">
        <f t="shared" si="9"/>
        <v>38130</v>
      </c>
    </row>
    <row r="317" spans="1:11">
      <c r="A317" s="1984"/>
      <c r="B317" s="1340" t="s">
        <v>4011</v>
      </c>
      <c r="C317" s="1341" t="s">
        <v>4535</v>
      </c>
      <c r="D317" s="1342">
        <v>1200</v>
      </c>
      <c r="E317" s="1343">
        <v>100</v>
      </c>
      <c r="F317" s="1343">
        <v>492</v>
      </c>
      <c r="G317" s="1344">
        <v>1800</v>
      </c>
      <c r="H317" s="1532">
        <v>33452</v>
      </c>
      <c r="I317" s="1533">
        <v>40500</v>
      </c>
      <c r="J317" s="1345">
        <f t="shared" si="8"/>
        <v>33452</v>
      </c>
      <c r="K317" s="1346">
        <f t="shared" si="9"/>
        <v>40500</v>
      </c>
    </row>
    <row r="318" spans="1:11">
      <c r="A318" s="1984"/>
      <c r="B318" s="1340" t="s">
        <v>4012</v>
      </c>
      <c r="C318" s="1341" t="s">
        <v>4536</v>
      </c>
      <c r="D318" s="1342">
        <v>1200</v>
      </c>
      <c r="E318" s="1343">
        <v>100</v>
      </c>
      <c r="F318" s="1343">
        <v>533</v>
      </c>
      <c r="G318" s="1344">
        <v>1950</v>
      </c>
      <c r="H318" s="1532">
        <v>35816</v>
      </c>
      <c r="I318" s="1533">
        <v>42860</v>
      </c>
      <c r="J318" s="1345">
        <f t="shared" si="8"/>
        <v>35816</v>
      </c>
      <c r="K318" s="1346">
        <f t="shared" si="9"/>
        <v>42860</v>
      </c>
    </row>
    <row r="319" spans="1:11">
      <c r="A319" s="1984"/>
      <c r="B319" s="1340" t="s">
        <v>4013</v>
      </c>
      <c r="C319" s="1341" t="s">
        <v>4537</v>
      </c>
      <c r="D319" s="1342">
        <v>1200</v>
      </c>
      <c r="E319" s="1343">
        <v>100</v>
      </c>
      <c r="F319" s="1343">
        <v>574</v>
      </c>
      <c r="G319" s="1344">
        <v>2100</v>
      </c>
      <c r="H319" s="1532">
        <v>38180</v>
      </c>
      <c r="I319" s="1533">
        <v>45220</v>
      </c>
      <c r="J319" s="1345">
        <f t="shared" si="8"/>
        <v>38180</v>
      </c>
      <c r="K319" s="1346">
        <f t="shared" si="9"/>
        <v>45220</v>
      </c>
    </row>
    <row r="320" spans="1:11">
      <c r="A320" s="1984"/>
      <c r="B320" s="1340" t="s">
        <v>4014</v>
      </c>
      <c r="C320" s="1341" t="s">
        <v>4538</v>
      </c>
      <c r="D320" s="1342">
        <v>1200</v>
      </c>
      <c r="E320" s="1343">
        <v>100</v>
      </c>
      <c r="F320" s="1343">
        <v>615</v>
      </c>
      <c r="G320" s="1344">
        <v>2250</v>
      </c>
      <c r="H320" s="1532">
        <v>40543</v>
      </c>
      <c r="I320" s="1533">
        <v>47590</v>
      </c>
      <c r="J320" s="1345">
        <f t="shared" si="8"/>
        <v>40543</v>
      </c>
      <c r="K320" s="1346">
        <f t="shared" si="9"/>
        <v>47590</v>
      </c>
    </row>
    <row r="321" spans="1:11" ht="15.75" thickBot="1">
      <c r="A321" s="1984"/>
      <c r="B321" s="1347" t="s">
        <v>4015</v>
      </c>
      <c r="C321" s="1348" t="s">
        <v>4539</v>
      </c>
      <c r="D321" s="1349">
        <v>1200</v>
      </c>
      <c r="E321" s="1350">
        <v>100</v>
      </c>
      <c r="F321" s="1350">
        <v>656</v>
      </c>
      <c r="G321" s="1351">
        <v>2400</v>
      </c>
      <c r="H321" s="1532">
        <v>42907</v>
      </c>
      <c r="I321" s="1533">
        <v>49950</v>
      </c>
      <c r="J321" s="1352">
        <f t="shared" si="8"/>
        <v>42907</v>
      </c>
      <c r="K321" s="1353">
        <f t="shared" si="9"/>
        <v>49950</v>
      </c>
    </row>
    <row r="322" spans="1:11">
      <c r="A322" s="1984"/>
      <c r="B322" s="1333" t="s">
        <v>4016</v>
      </c>
      <c r="C322" s="1334" t="s">
        <v>4540</v>
      </c>
      <c r="D322" s="1354">
        <v>1500</v>
      </c>
      <c r="E322" s="1355">
        <v>100</v>
      </c>
      <c r="F322" s="1355">
        <v>164</v>
      </c>
      <c r="G322" s="1356">
        <v>732</v>
      </c>
      <c r="H322" s="1532">
        <v>16118</v>
      </c>
      <c r="I322" s="1533">
        <v>23160</v>
      </c>
      <c r="J322" s="1338">
        <f t="shared" si="8"/>
        <v>16118</v>
      </c>
      <c r="K322" s="1339">
        <f t="shared" si="9"/>
        <v>23160</v>
      </c>
    </row>
    <row r="323" spans="1:11">
      <c r="A323" s="1984"/>
      <c r="B323" s="1340" t="s">
        <v>4017</v>
      </c>
      <c r="C323" s="1341" t="s">
        <v>4541</v>
      </c>
      <c r="D323" s="1342">
        <v>1500</v>
      </c>
      <c r="E323" s="1343">
        <v>100</v>
      </c>
      <c r="F323" s="1343">
        <v>205</v>
      </c>
      <c r="G323" s="1344">
        <v>915</v>
      </c>
      <c r="H323" s="1532">
        <v>18857</v>
      </c>
      <c r="I323" s="1533">
        <v>25900</v>
      </c>
      <c r="J323" s="1345">
        <f t="shared" si="8"/>
        <v>18857</v>
      </c>
      <c r="K323" s="1346">
        <f t="shared" si="9"/>
        <v>25900</v>
      </c>
    </row>
    <row r="324" spans="1:11">
      <c r="A324" s="1984"/>
      <c r="B324" s="1340" t="s">
        <v>4018</v>
      </c>
      <c r="C324" s="1341" t="s">
        <v>4542</v>
      </c>
      <c r="D324" s="1342">
        <v>1500</v>
      </c>
      <c r="E324" s="1343">
        <v>100</v>
      </c>
      <c r="F324" s="1343">
        <v>246</v>
      </c>
      <c r="G324" s="1344">
        <v>1098</v>
      </c>
      <c r="H324" s="1532">
        <v>21596</v>
      </c>
      <c r="I324" s="1533">
        <v>28640</v>
      </c>
      <c r="J324" s="1345">
        <f t="shared" si="8"/>
        <v>21596</v>
      </c>
      <c r="K324" s="1346">
        <f t="shared" si="9"/>
        <v>28640</v>
      </c>
    </row>
    <row r="325" spans="1:11">
      <c r="A325" s="1984"/>
      <c r="B325" s="1340" t="s">
        <v>4019</v>
      </c>
      <c r="C325" s="1341" t="s">
        <v>4543</v>
      </c>
      <c r="D325" s="1342">
        <v>1500</v>
      </c>
      <c r="E325" s="1343">
        <v>100</v>
      </c>
      <c r="F325" s="1343">
        <v>287</v>
      </c>
      <c r="G325" s="1344">
        <v>1281</v>
      </c>
      <c r="H325" s="1532">
        <v>24335</v>
      </c>
      <c r="I325" s="1533">
        <v>31380</v>
      </c>
      <c r="J325" s="1345">
        <f t="shared" si="8"/>
        <v>24335</v>
      </c>
      <c r="K325" s="1346">
        <f t="shared" si="9"/>
        <v>31380</v>
      </c>
    </row>
    <row r="326" spans="1:11">
      <c r="A326" s="1984"/>
      <c r="B326" s="1340" t="s">
        <v>4020</v>
      </c>
      <c r="C326" s="1341" t="s">
        <v>4544</v>
      </c>
      <c r="D326" s="1342">
        <v>1500</v>
      </c>
      <c r="E326" s="1343">
        <v>100</v>
      </c>
      <c r="F326" s="1343">
        <v>328</v>
      </c>
      <c r="G326" s="1344">
        <v>1464</v>
      </c>
      <c r="H326" s="1532">
        <v>27073</v>
      </c>
      <c r="I326" s="1533">
        <v>34120</v>
      </c>
      <c r="J326" s="1345">
        <f t="shared" si="8"/>
        <v>27073</v>
      </c>
      <c r="K326" s="1346">
        <f t="shared" si="9"/>
        <v>34120</v>
      </c>
    </row>
    <row r="327" spans="1:11">
      <c r="A327" s="1984"/>
      <c r="B327" s="1340" t="s">
        <v>4021</v>
      </c>
      <c r="C327" s="1341" t="s">
        <v>4545</v>
      </c>
      <c r="D327" s="1342">
        <v>1500</v>
      </c>
      <c r="E327" s="1343">
        <v>100</v>
      </c>
      <c r="F327" s="1343">
        <v>369</v>
      </c>
      <c r="G327" s="1344">
        <v>1647</v>
      </c>
      <c r="H327" s="1532">
        <v>29812</v>
      </c>
      <c r="I327" s="1533">
        <v>36850</v>
      </c>
      <c r="J327" s="1345">
        <f t="shared" ref="J327:J390" si="10">H327-H327*$E$3</f>
        <v>29812</v>
      </c>
      <c r="K327" s="1346">
        <f t="shared" ref="K327:K390" si="11">I327-I327*$E$3</f>
        <v>36850</v>
      </c>
    </row>
    <row r="328" spans="1:11">
      <c r="A328" s="1984"/>
      <c r="B328" s="1340" t="s">
        <v>4022</v>
      </c>
      <c r="C328" s="1341" t="s">
        <v>4546</v>
      </c>
      <c r="D328" s="1342">
        <v>1500</v>
      </c>
      <c r="E328" s="1343">
        <v>100</v>
      </c>
      <c r="F328" s="1343">
        <v>410</v>
      </c>
      <c r="G328" s="1344">
        <v>1830</v>
      </c>
      <c r="H328" s="1532">
        <v>32551</v>
      </c>
      <c r="I328" s="1533">
        <v>39590</v>
      </c>
      <c r="J328" s="1345">
        <f t="shared" si="10"/>
        <v>32551</v>
      </c>
      <c r="K328" s="1346">
        <f t="shared" si="11"/>
        <v>39590</v>
      </c>
    </row>
    <row r="329" spans="1:11">
      <c r="A329" s="1984"/>
      <c r="B329" s="1340" t="s">
        <v>4023</v>
      </c>
      <c r="C329" s="1341" t="s">
        <v>4547</v>
      </c>
      <c r="D329" s="1342">
        <v>1500</v>
      </c>
      <c r="E329" s="1343">
        <v>100</v>
      </c>
      <c r="F329" s="1343">
        <v>451</v>
      </c>
      <c r="G329" s="1344">
        <v>2013</v>
      </c>
      <c r="H329" s="1532">
        <v>35290</v>
      </c>
      <c r="I329" s="1533">
        <v>42330</v>
      </c>
      <c r="J329" s="1345">
        <f t="shared" si="10"/>
        <v>35290</v>
      </c>
      <c r="K329" s="1346">
        <f t="shared" si="11"/>
        <v>42330</v>
      </c>
    </row>
    <row r="330" spans="1:11">
      <c r="A330" s="1984"/>
      <c r="B330" s="1340" t="s">
        <v>4024</v>
      </c>
      <c r="C330" s="1341" t="s">
        <v>4548</v>
      </c>
      <c r="D330" s="1342">
        <v>1500</v>
      </c>
      <c r="E330" s="1343">
        <v>100</v>
      </c>
      <c r="F330" s="1343">
        <v>492</v>
      </c>
      <c r="G330" s="1344">
        <v>2196</v>
      </c>
      <c r="H330" s="1532">
        <v>38028</v>
      </c>
      <c r="I330" s="1533">
        <v>45070</v>
      </c>
      <c r="J330" s="1345">
        <f t="shared" si="10"/>
        <v>38028</v>
      </c>
      <c r="K330" s="1346">
        <f t="shared" si="11"/>
        <v>45070</v>
      </c>
    </row>
    <row r="331" spans="1:11">
      <c r="A331" s="1984"/>
      <c r="B331" s="1340" t="s">
        <v>4025</v>
      </c>
      <c r="C331" s="1341" t="s">
        <v>4549</v>
      </c>
      <c r="D331" s="1342">
        <v>1500</v>
      </c>
      <c r="E331" s="1343">
        <v>100</v>
      </c>
      <c r="F331" s="1343">
        <v>533</v>
      </c>
      <c r="G331" s="1344">
        <v>2379</v>
      </c>
      <c r="H331" s="1532">
        <v>40767</v>
      </c>
      <c r="I331" s="1533">
        <v>47810</v>
      </c>
      <c r="J331" s="1345">
        <f t="shared" si="10"/>
        <v>40767</v>
      </c>
      <c r="K331" s="1346">
        <f t="shared" si="11"/>
        <v>47810</v>
      </c>
    </row>
    <row r="332" spans="1:11">
      <c r="A332" s="1984"/>
      <c r="B332" s="1340" t="s">
        <v>4026</v>
      </c>
      <c r="C332" s="1341" t="s">
        <v>4550</v>
      </c>
      <c r="D332" s="1342">
        <v>1500</v>
      </c>
      <c r="E332" s="1343">
        <v>100</v>
      </c>
      <c r="F332" s="1343">
        <v>574</v>
      </c>
      <c r="G332" s="1344">
        <v>2562</v>
      </c>
      <c r="H332" s="1532">
        <v>43506</v>
      </c>
      <c r="I332" s="1533">
        <v>50550</v>
      </c>
      <c r="J332" s="1345">
        <f t="shared" si="10"/>
        <v>43506</v>
      </c>
      <c r="K332" s="1346">
        <f t="shared" si="11"/>
        <v>50550</v>
      </c>
    </row>
    <row r="333" spans="1:11">
      <c r="A333" s="1984"/>
      <c r="B333" s="1340" t="s">
        <v>4027</v>
      </c>
      <c r="C333" s="1341" t="s">
        <v>4551</v>
      </c>
      <c r="D333" s="1342">
        <v>1500</v>
      </c>
      <c r="E333" s="1343">
        <v>100</v>
      </c>
      <c r="F333" s="1343">
        <v>615</v>
      </c>
      <c r="G333" s="1344">
        <v>2745</v>
      </c>
      <c r="H333" s="1532">
        <v>46245</v>
      </c>
      <c r="I333" s="1533">
        <v>53290</v>
      </c>
      <c r="J333" s="1345">
        <f t="shared" si="10"/>
        <v>46245</v>
      </c>
      <c r="K333" s="1346">
        <f t="shared" si="11"/>
        <v>53290</v>
      </c>
    </row>
    <row r="334" spans="1:11" ht="15.75" thickBot="1">
      <c r="A334" s="1984"/>
      <c r="B334" s="1347" t="s">
        <v>4028</v>
      </c>
      <c r="C334" s="1348" t="s">
        <v>4552</v>
      </c>
      <c r="D334" s="1349">
        <v>1500</v>
      </c>
      <c r="E334" s="1350">
        <v>100</v>
      </c>
      <c r="F334" s="1350">
        <v>656</v>
      </c>
      <c r="G334" s="1351">
        <v>2928</v>
      </c>
      <c r="H334" s="1532">
        <v>48983</v>
      </c>
      <c r="I334" s="1533">
        <v>56030</v>
      </c>
      <c r="J334" s="1352">
        <f t="shared" si="10"/>
        <v>48983</v>
      </c>
      <c r="K334" s="1353">
        <f t="shared" si="11"/>
        <v>56030</v>
      </c>
    </row>
    <row r="335" spans="1:11">
      <c r="A335" s="1984"/>
      <c r="B335" s="1333" t="s">
        <v>4029</v>
      </c>
      <c r="C335" s="1334" t="s">
        <v>4553</v>
      </c>
      <c r="D335" s="1354">
        <v>1750</v>
      </c>
      <c r="E335" s="1355">
        <v>100</v>
      </c>
      <c r="F335" s="1355">
        <v>164</v>
      </c>
      <c r="G335" s="1356">
        <v>848</v>
      </c>
      <c r="H335" s="1532">
        <v>17821</v>
      </c>
      <c r="I335" s="1533">
        <v>24860</v>
      </c>
      <c r="J335" s="1338">
        <f t="shared" si="10"/>
        <v>17821</v>
      </c>
      <c r="K335" s="1339">
        <f t="shared" si="11"/>
        <v>24860</v>
      </c>
    </row>
    <row r="336" spans="1:11">
      <c r="A336" s="1984"/>
      <c r="B336" s="1340" t="s">
        <v>4030</v>
      </c>
      <c r="C336" s="1341" t="s">
        <v>4554</v>
      </c>
      <c r="D336" s="1342">
        <v>1750</v>
      </c>
      <c r="E336" s="1343">
        <v>100</v>
      </c>
      <c r="F336" s="1343">
        <v>205</v>
      </c>
      <c r="G336" s="1344">
        <v>1060</v>
      </c>
      <c r="H336" s="1532">
        <v>20948</v>
      </c>
      <c r="I336" s="1533">
        <v>27990</v>
      </c>
      <c r="J336" s="1345">
        <f t="shared" si="10"/>
        <v>20948</v>
      </c>
      <c r="K336" s="1346">
        <f t="shared" si="11"/>
        <v>27990</v>
      </c>
    </row>
    <row r="337" spans="1:11">
      <c r="A337" s="1984"/>
      <c r="B337" s="1340" t="s">
        <v>4031</v>
      </c>
      <c r="C337" s="1341" t="s">
        <v>4555</v>
      </c>
      <c r="D337" s="1342">
        <v>1750</v>
      </c>
      <c r="E337" s="1343">
        <v>100</v>
      </c>
      <c r="F337" s="1343">
        <v>246</v>
      </c>
      <c r="G337" s="1344">
        <v>1272</v>
      </c>
      <c r="H337" s="1532">
        <v>24074</v>
      </c>
      <c r="I337" s="1533">
        <v>31120</v>
      </c>
      <c r="J337" s="1345">
        <f t="shared" si="10"/>
        <v>24074</v>
      </c>
      <c r="K337" s="1346">
        <f t="shared" si="11"/>
        <v>31120</v>
      </c>
    </row>
    <row r="338" spans="1:11">
      <c r="A338" s="1984"/>
      <c r="B338" s="1340" t="s">
        <v>4032</v>
      </c>
      <c r="C338" s="1341" t="s">
        <v>4556</v>
      </c>
      <c r="D338" s="1342">
        <v>1750</v>
      </c>
      <c r="E338" s="1343">
        <v>100</v>
      </c>
      <c r="F338" s="1343">
        <v>287</v>
      </c>
      <c r="G338" s="1344">
        <v>1484</v>
      </c>
      <c r="H338" s="1532">
        <v>27201</v>
      </c>
      <c r="I338" s="1533">
        <v>34240</v>
      </c>
      <c r="J338" s="1345">
        <f t="shared" si="10"/>
        <v>27201</v>
      </c>
      <c r="K338" s="1346">
        <f t="shared" si="11"/>
        <v>34240</v>
      </c>
    </row>
    <row r="339" spans="1:11">
      <c r="A339" s="1984"/>
      <c r="B339" s="1340" t="s">
        <v>4033</v>
      </c>
      <c r="C339" s="1341" t="s">
        <v>4557</v>
      </c>
      <c r="D339" s="1342">
        <v>1750</v>
      </c>
      <c r="E339" s="1343">
        <v>100</v>
      </c>
      <c r="F339" s="1343">
        <v>328</v>
      </c>
      <c r="G339" s="1344">
        <v>1696</v>
      </c>
      <c r="H339" s="1532">
        <v>30328</v>
      </c>
      <c r="I339" s="1533">
        <v>37370</v>
      </c>
      <c r="J339" s="1345">
        <f t="shared" si="10"/>
        <v>30328</v>
      </c>
      <c r="K339" s="1346">
        <f t="shared" si="11"/>
        <v>37370</v>
      </c>
    </row>
    <row r="340" spans="1:11">
      <c r="A340" s="1984"/>
      <c r="B340" s="1340" t="s">
        <v>4034</v>
      </c>
      <c r="C340" s="1341" t="s">
        <v>4558</v>
      </c>
      <c r="D340" s="1342">
        <v>1750</v>
      </c>
      <c r="E340" s="1343">
        <v>100</v>
      </c>
      <c r="F340" s="1343">
        <v>369</v>
      </c>
      <c r="G340" s="1344">
        <v>1908</v>
      </c>
      <c r="H340" s="1532">
        <v>33455</v>
      </c>
      <c r="I340" s="1533">
        <v>40500</v>
      </c>
      <c r="J340" s="1345">
        <f t="shared" si="10"/>
        <v>33455</v>
      </c>
      <c r="K340" s="1346">
        <f t="shared" si="11"/>
        <v>40500</v>
      </c>
    </row>
    <row r="341" spans="1:11">
      <c r="A341" s="1984"/>
      <c r="B341" s="1340" t="s">
        <v>4035</v>
      </c>
      <c r="C341" s="1341" t="s">
        <v>4559</v>
      </c>
      <c r="D341" s="1342">
        <v>1750</v>
      </c>
      <c r="E341" s="1343">
        <v>100</v>
      </c>
      <c r="F341" s="1343">
        <v>410</v>
      </c>
      <c r="G341" s="1344">
        <v>2120</v>
      </c>
      <c r="H341" s="1532">
        <v>36582</v>
      </c>
      <c r="I341" s="1533">
        <v>43620</v>
      </c>
      <c r="J341" s="1345">
        <f t="shared" si="10"/>
        <v>36582</v>
      </c>
      <c r="K341" s="1346">
        <f t="shared" si="11"/>
        <v>43620</v>
      </c>
    </row>
    <row r="342" spans="1:11">
      <c r="A342" s="1984"/>
      <c r="B342" s="1340" t="s">
        <v>4036</v>
      </c>
      <c r="C342" s="1341" t="s">
        <v>4560</v>
      </c>
      <c r="D342" s="1342">
        <v>1750</v>
      </c>
      <c r="E342" s="1343">
        <v>100</v>
      </c>
      <c r="F342" s="1343">
        <v>451</v>
      </c>
      <c r="G342" s="1344">
        <v>2332</v>
      </c>
      <c r="H342" s="1532">
        <v>39708</v>
      </c>
      <c r="I342" s="1533">
        <v>46750</v>
      </c>
      <c r="J342" s="1345">
        <f t="shared" si="10"/>
        <v>39708</v>
      </c>
      <c r="K342" s="1346">
        <f t="shared" si="11"/>
        <v>46750</v>
      </c>
    </row>
    <row r="343" spans="1:11">
      <c r="A343" s="1984"/>
      <c r="B343" s="1340" t="s">
        <v>4037</v>
      </c>
      <c r="C343" s="1341" t="s">
        <v>4561</v>
      </c>
      <c r="D343" s="1342">
        <v>1750</v>
      </c>
      <c r="E343" s="1343">
        <v>100</v>
      </c>
      <c r="F343" s="1343">
        <v>492</v>
      </c>
      <c r="G343" s="1344">
        <v>2544</v>
      </c>
      <c r="H343" s="1532">
        <v>42835</v>
      </c>
      <c r="I343" s="1533">
        <v>49880</v>
      </c>
      <c r="J343" s="1345">
        <f t="shared" si="10"/>
        <v>42835</v>
      </c>
      <c r="K343" s="1346">
        <f t="shared" si="11"/>
        <v>49880</v>
      </c>
    </row>
    <row r="344" spans="1:11">
      <c r="A344" s="1984"/>
      <c r="B344" s="1340" t="s">
        <v>4038</v>
      </c>
      <c r="C344" s="1341" t="s">
        <v>4562</v>
      </c>
      <c r="D344" s="1342">
        <v>1750</v>
      </c>
      <c r="E344" s="1343">
        <v>100</v>
      </c>
      <c r="F344" s="1343">
        <v>533</v>
      </c>
      <c r="G344" s="1344">
        <v>2756</v>
      </c>
      <c r="H344" s="1532">
        <v>45962</v>
      </c>
      <c r="I344" s="1533">
        <v>53000</v>
      </c>
      <c r="J344" s="1345">
        <f t="shared" si="10"/>
        <v>45962</v>
      </c>
      <c r="K344" s="1346">
        <f t="shared" si="11"/>
        <v>53000</v>
      </c>
    </row>
    <row r="345" spans="1:11">
      <c r="A345" s="1984"/>
      <c r="B345" s="1340" t="s">
        <v>4039</v>
      </c>
      <c r="C345" s="1341" t="s">
        <v>4563</v>
      </c>
      <c r="D345" s="1342">
        <v>1750</v>
      </c>
      <c r="E345" s="1343">
        <v>100</v>
      </c>
      <c r="F345" s="1343">
        <v>574</v>
      </c>
      <c r="G345" s="1344">
        <v>2968</v>
      </c>
      <c r="H345" s="1532">
        <v>49089</v>
      </c>
      <c r="I345" s="1533">
        <v>56130</v>
      </c>
      <c r="J345" s="1345">
        <f t="shared" si="10"/>
        <v>49089</v>
      </c>
      <c r="K345" s="1346">
        <f t="shared" si="11"/>
        <v>56130</v>
      </c>
    </row>
    <row r="346" spans="1:11">
      <c r="A346" s="1984"/>
      <c r="B346" s="1340" t="s">
        <v>4040</v>
      </c>
      <c r="C346" s="1341" t="s">
        <v>4564</v>
      </c>
      <c r="D346" s="1342">
        <v>1750</v>
      </c>
      <c r="E346" s="1343">
        <v>100</v>
      </c>
      <c r="F346" s="1343">
        <v>615</v>
      </c>
      <c r="G346" s="1344">
        <v>3180</v>
      </c>
      <c r="H346" s="1532">
        <v>52216</v>
      </c>
      <c r="I346" s="1533">
        <v>59260</v>
      </c>
      <c r="J346" s="1345">
        <f t="shared" si="10"/>
        <v>52216</v>
      </c>
      <c r="K346" s="1346">
        <f t="shared" si="11"/>
        <v>59260</v>
      </c>
    </row>
    <row r="347" spans="1:11" ht="15.75" thickBot="1">
      <c r="A347" s="1984"/>
      <c r="B347" s="1347" t="s">
        <v>4041</v>
      </c>
      <c r="C347" s="1348" t="s">
        <v>4565</v>
      </c>
      <c r="D347" s="1349">
        <v>1750</v>
      </c>
      <c r="E347" s="1350">
        <v>100</v>
      </c>
      <c r="F347" s="1350">
        <v>656</v>
      </c>
      <c r="G347" s="1351">
        <v>3392</v>
      </c>
      <c r="H347" s="1532">
        <v>55343</v>
      </c>
      <c r="I347" s="1533">
        <v>62390</v>
      </c>
      <c r="J347" s="1352">
        <f t="shared" si="10"/>
        <v>55343</v>
      </c>
      <c r="K347" s="1353">
        <f t="shared" si="11"/>
        <v>62390</v>
      </c>
    </row>
    <row r="348" spans="1:11">
      <c r="A348" s="1984"/>
      <c r="B348" s="1333" t="s">
        <v>4042</v>
      </c>
      <c r="C348" s="1334" t="s">
        <v>4566</v>
      </c>
      <c r="D348" s="1354">
        <v>2000</v>
      </c>
      <c r="E348" s="1355">
        <v>100</v>
      </c>
      <c r="F348" s="1355">
        <v>164</v>
      </c>
      <c r="G348" s="1356">
        <v>962</v>
      </c>
      <c r="H348" s="1532">
        <v>19650</v>
      </c>
      <c r="I348" s="1533">
        <v>26690</v>
      </c>
      <c r="J348" s="1338">
        <f t="shared" si="10"/>
        <v>19650</v>
      </c>
      <c r="K348" s="1339">
        <f t="shared" si="11"/>
        <v>26690</v>
      </c>
    </row>
    <row r="349" spans="1:11">
      <c r="A349" s="1984"/>
      <c r="B349" s="1340" t="s">
        <v>4043</v>
      </c>
      <c r="C349" s="1341" t="s">
        <v>4567</v>
      </c>
      <c r="D349" s="1342">
        <v>2000</v>
      </c>
      <c r="E349" s="1343">
        <v>100</v>
      </c>
      <c r="F349" s="1343">
        <v>205</v>
      </c>
      <c r="G349" s="1344">
        <v>1202.5</v>
      </c>
      <c r="H349" s="1532">
        <v>23213</v>
      </c>
      <c r="I349" s="1533">
        <v>30260</v>
      </c>
      <c r="J349" s="1345">
        <f t="shared" si="10"/>
        <v>23213</v>
      </c>
      <c r="K349" s="1346">
        <f t="shared" si="11"/>
        <v>30260</v>
      </c>
    </row>
    <row r="350" spans="1:11">
      <c r="A350" s="1984"/>
      <c r="B350" s="1340" t="s">
        <v>4044</v>
      </c>
      <c r="C350" s="1341" t="s">
        <v>4568</v>
      </c>
      <c r="D350" s="1342">
        <v>2000</v>
      </c>
      <c r="E350" s="1343">
        <v>100</v>
      </c>
      <c r="F350" s="1343">
        <v>246</v>
      </c>
      <c r="G350" s="1344">
        <v>1443</v>
      </c>
      <c r="H350" s="1532">
        <v>26776</v>
      </c>
      <c r="I350" s="1533">
        <v>33820</v>
      </c>
      <c r="J350" s="1345">
        <f t="shared" si="10"/>
        <v>26776</v>
      </c>
      <c r="K350" s="1346">
        <f t="shared" si="11"/>
        <v>33820</v>
      </c>
    </row>
    <row r="351" spans="1:11">
      <c r="A351" s="1984"/>
      <c r="B351" s="1340" t="s">
        <v>4045</v>
      </c>
      <c r="C351" s="1341" t="s">
        <v>4569</v>
      </c>
      <c r="D351" s="1342">
        <v>2000</v>
      </c>
      <c r="E351" s="1343">
        <v>100</v>
      </c>
      <c r="F351" s="1343">
        <v>287</v>
      </c>
      <c r="G351" s="1344">
        <v>1683.5</v>
      </c>
      <c r="H351" s="1532">
        <v>30339</v>
      </c>
      <c r="I351" s="1533">
        <v>37380</v>
      </c>
      <c r="J351" s="1345">
        <f t="shared" si="10"/>
        <v>30339</v>
      </c>
      <c r="K351" s="1346">
        <f t="shared" si="11"/>
        <v>37380</v>
      </c>
    </row>
    <row r="352" spans="1:11">
      <c r="A352" s="1984"/>
      <c r="B352" s="1340" t="s">
        <v>4046</v>
      </c>
      <c r="C352" s="1341" t="s">
        <v>4570</v>
      </c>
      <c r="D352" s="1342">
        <v>2000</v>
      </c>
      <c r="E352" s="1343">
        <v>100</v>
      </c>
      <c r="F352" s="1343">
        <v>328</v>
      </c>
      <c r="G352" s="1344">
        <v>1924</v>
      </c>
      <c r="H352" s="1532">
        <v>33902</v>
      </c>
      <c r="I352" s="1533">
        <v>40940</v>
      </c>
      <c r="J352" s="1345">
        <f t="shared" si="10"/>
        <v>33902</v>
      </c>
      <c r="K352" s="1346">
        <f t="shared" si="11"/>
        <v>40940</v>
      </c>
    </row>
    <row r="353" spans="1:11">
      <c r="A353" s="1984"/>
      <c r="B353" s="1340" t="s">
        <v>4047</v>
      </c>
      <c r="C353" s="1341" t="s">
        <v>4571</v>
      </c>
      <c r="D353" s="1342">
        <v>2000</v>
      </c>
      <c r="E353" s="1343">
        <v>100</v>
      </c>
      <c r="F353" s="1343">
        <v>369</v>
      </c>
      <c r="G353" s="1344">
        <v>2164.5</v>
      </c>
      <c r="H353" s="1532">
        <v>37464</v>
      </c>
      <c r="I353" s="1533">
        <v>44510</v>
      </c>
      <c r="J353" s="1345">
        <f t="shared" si="10"/>
        <v>37464</v>
      </c>
      <c r="K353" s="1346">
        <f t="shared" si="11"/>
        <v>44510</v>
      </c>
    </row>
    <row r="354" spans="1:11">
      <c r="A354" s="1984"/>
      <c r="B354" s="1340" t="s">
        <v>4048</v>
      </c>
      <c r="C354" s="1341" t="s">
        <v>4572</v>
      </c>
      <c r="D354" s="1342">
        <v>2000</v>
      </c>
      <c r="E354" s="1343">
        <v>100</v>
      </c>
      <c r="F354" s="1343">
        <v>410</v>
      </c>
      <c r="G354" s="1344">
        <v>2405</v>
      </c>
      <c r="H354" s="1532">
        <v>41027</v>
      </c>
      <c r="I354" s="1533">
        <v>48070</v>
      </c>
      <c r="J354" s="1345">
        <f t="shared" si="10"/>
        <v>41027</v>
      </c>
      <c r="K354" s="1346">
        <f t="shared" si="11"/>
        <v>48070</v>
      </c>
    </row>
    <row r="355" spans="1:11">
      <c r="A355" s="1984"/>
      <c r="B355" s="1340" t="s">
        <v>4049</v>
      </c>
      <c r="C355" s="1341" t="s">
        <v>4573</v>
      </c>
      <c r="D355" s="1342">
        <v>2000</v>
      </c>
      <c r="E355" s="1343">
        <v>100</v>
      </c>
      <c r="F355" s="1343">
        <v>451</v>
      </c>
      <c r="G355" s="1344">
        <v>2645.5</v>
      </c>
      <c r="H355" s="1532">
        <v>44590</v>
      </c>
      <c r="I355" s="1533">
        <v>51630</v>
      </c>
      <c r="J355" s="1345">
        <f t="shared" si="10"/>
        <v>44590</v>
      </c>
      <c r="K355" s="1346">
        <f t="shared" si="11"/>
        <v>51630</v>
      </c>
    </row>
    <row r="356" spans="1:11">
      <c r="A356" s="1984"/>
      <c r="B356" s="1340" t="s">
        <v>4050</v>
      </c>
      <c r="C356" s="1341" t="s">
        <v>4574</v>
      </c>
      <c r="D356" s="1342">
        <v>2000</v>
      </c>
      <c r="E356" s="1343">
        <v>100</v>
      </c>
      <c r="F356" s="1343">
        <v>492</v>
      </c>
      <c r="G356" s="1344">
        <v>2886</v>
      </c>
      <c r="H356" s="1532">
        <v>48153</v>
      </c>
      <c r="I356" s="1533">
        <v>55200</v>
      </c>
      <c r="J356" s="1345">
        <f t="shared" si="10"/>
        <v>48153</v>
      </c>
      <c r="K356" s="1346">
        <f t="shared" si="11"/>
        <v>55200</v>
      </c>
    </row>
    <row r="357" spans="1:11">
      <c r="A357" s="1984"/>
      <c r="B357" s="1340" t="s">
        <v>4051</v>
      </c>
      <c r="C357" s="1341" t="s">
        <v>4575</v>
      </c>
      <c r="D357" s="1342">
        <v>2000</v>
      </c>
      <c r="E357" s="1343">
        <v>100</v>
      </c>
      <c r="F357" s="1343">
        <v>533</v>
      </c>
      <c r="G357" s="1344">
        <v>3126.5</v>
      </c>
      <c r="H357" s="1532">
        <v>51716</v>
      </c>
      <c r="I357" s="1533">
        <v>58760</v>
      </c>
      <c r="J357" s="1345">
        <f t="shared" si="10"/>
        <v>51716</v>
      </c>
      <c r="K357" s="1346">
        <f t="shared" si="11"/>
        <v>58760</v>
      </c>
    </row>
    <row r="358" spans="1:11">
      <c r="A358" s="1984"/>
      <c r="B358" s="1340" t="s">
        <v>4052</v>
      </c>
      <c r="C358" s="1341" t="s">
        <v>4576</v>
      </c>
      <c r="D358" s="1342">
        <v>2000</v>
      </c>
      <c r="E358" s="1343">
        <v>100</v>
      </c>
      <c r="F358" s="1343">
        <v>574</v>
      </c>
      <c r="G358" s="1344">
        <v>3367</v>
      </c>
      <c r="H358" s="1532">
        <v>55279</v>
      </c>
      <c r="I358" s="1533">
        <v>62320</v>
      </c>
      <c r="J358" s="1345">
        <f t="shared" si="10"/>
        <v>55279</v>
      </c>
      <c r="K358" s="1346">
        <f t="shared" si="11"/>
        <v>62320</v>
      </c>
    </row>
    <row r="359" spans="1:11">
      <c r="A359" s="1984"/>
      <c r="B359" s="1340" t="s">
        <v>4053</v>
      </c>
      <c r="C359" s="1341" t="s">
        <v>4577</v>
      </c>
      <c r="D359" s="1342">
        <v>2000</v>
      </c>
      <c r="E359" s="1343">
        <v>100</v>
      </c>
      <c r="F359" s="1343">
        <v>615</v>
      </c>
      <c r="G359" s="1344">
        <v>3607.5</v>
      </c>
      <c r="H359" s="1532">
        <v>58842</v>
      </c>
      <c r="I359" s="1533">
        <v>65880</v>
      </c>
      <c r="J359" s="1345">
        <f t="shared" si="10"/>
        <v>58842</v>
      </c>
      <c r="K359" s="1346">
        <f t="shared" si="11"/>
        <v>65880</v>
      </c>
    </row>
    <row r="360" spans="1:11" ht="15.75" thickBot="1">
      <c r="A360" s="1984"/>
      <c r="B360" s="1347" t="s">
        <v>4054</v>
      </c>
      <c r="C360" s="1348" t="s">
        <v>4578</v>
      </c>
      <c r="D360" s="1349">
        <v>2000</v>
      </c>
      <c r="E360" s="1350">
        <v>100</v>
      </c>
      <c r="F360" s="1350">
        <v>656</v>
      </c>
      <c r="G360" s="1351">
        <v>3848</v>
      </c>
      <c r="H360" s="1532">
        <v>62405</v>
      </c>
      <c r="I360" s="1533">
        <v>69450</v>
      </c>
      <c r="J360" s="1352">
        <f t="shared" si="10"/>
        <v>62405</v>
      </c>
      <c r="K360" s="1353">
        <f t="shared" si="11"/>
        <v>69450</v>
      </c>
    </row>
    <row r="361" spans="1:11">
      <c r="A361" s="1998" t="s">
        <v>4754</v>
      </c>
      <c r="B361" s="1333" t="s">
        <v>4055</v>
      </c>
      <c r="C361" s="1334" t="s">
        <v>4579</v>
      </c>
      <c r="D361" s="1354">
        <v>300</v>
      </c>
      <c r="E361" s="1355">
        <v>160</v>
      </c>
      <c r="F361" s="1355">
        <v>328</v>
      </c>
      <c r="G361" s="1356">
        <v>512</v>
      </c>
      <c r="H361" s="1532">
        <v>12823</v>
      </c>
      <c r="I361" s="1533">
        <v>19870</v>
      </c>
      <c r="J361" s="1338">
        <f t="shared" si="10"/>
        <v>12823</v>
      </c>
      <c r="K361" s="1339">
        <f t="shared" si="11"/>
        <v>19870</v>
      </c>
    </row>
    <row r="362" spans="1:11">
      <c r="A362" s="1984"/>
      <c r="B362" s="1340" t="s">
        <v>4056</v>
      </c>
      <c r="C362" s="1341" t="s">
        <v>4580</v>
      </c>
      <c r="D362" s="1342">
        <v>300</v>
      </c>
      <c r="E362" s="1343">
        <v>160</v>
      </c>
      <c r="F362" s="1343">
        <v>369</v>
      </c>
      <c r="G362" s="1344">
        <v>576</v>
      </c>
      <c r="H362" s="1532">
        <v>14183</v>
      </c>
      <c r="I362" s="1533">
        <v>21230</v>
      </c>
      <c r="J362" s="1345">
        <f t="shared" si="10"/>
        <v>14183</v>
      </c>
      <c r="K362" s="1346">
        <f t="shared" si="11"/>
        <v>21230</v>
      </c>
    </row>
    <row r="363" spans="1:11">
      <c r="A363" s="1984"/>
      <c r="B363" s="1340" t="s">
        <v>4057</v>
      </c>
      <c r="C363" s="1341" t="s">
        <v>4581</v>
      </c>
      <c r="D363" s="1342">
        <v>300</v>
      </c>
      <c r="E363" s="1343">
        <v>160</v>
      </c>
      <c r="F363" s="1343">
        <v>410</v>
      </c>
      <c r="G363" s="1344">
        <v>640</v>
      </c>
      <c r="H363" s="1532">
        <v>15543</v>
      </c>
      <c r="I363" s="1533">
        <v>22590</v>
      </c>
      <c r="J363" s="1345">
        <f t="shared" si="10"/>
        <v>15543</v>
      </c>
      <c r="K363" s="1346">
        <f t="shared" si="11"/>
        <v>22590</v>
      </c>
    </row>
    <row r="364" spans="1:11">
      <c r="A364" s="1984"/>
      <c r="B364" s="1340" t="s">
        <v>4058</v>
      </c>
      <c r="C364" s="1341" t="s">
        <v>4582</v>
      </c>
      <c r="D364" s="1342">
        <v>300</v>
      </c>
      <c r="E364" s="1343">
        <v>160</v>
      </c>
      <c r="F364" s="1343">
        <v>451</v>
      </c>
      <c r="G364" s="1344">
        <v>704</v>
      </c>
      <c r="H364" s="1532">
        <v>16903</v>
      </c>
      <c r="I364" s="1533">
        <v>23950</v>
      </c>
      <c r="J364" s="1345">
        <f t="shared" si="10"/>
        <v>16903</v>
      </c>
      <c r="K364" s="1346">
        <f t="shared" si="11"/>
        <v>23950</v>
      </c>
    </row>
    <row r="365" spans="1:11">
      <c r="A365" s="1984"/>
      <c r="B365" s="1340" t="s">
        <v>4059</v>
      </c>
      <c r="C365" s="1341" t="s">
        <v>4583</v>
      </c>
      <c r="D365" s="1342">
        <v>300</v>
      </c>
      <c r="E365" s="1343">
        <v>160</v>
      </c>
      <c r="F365" s="1343">
        <v>492</v>
      </c>
      <c r="G365" s="1344">
        <v>768</v>
      </c>
      <c r="H365" s="1532">
        <v>18263</v>
      </c>
      <c r="I365" s="1533">
        <v>25310</v>
      </c>
      <c r="J365" s="1345">
        <f t="shared" si="10"/>
        <v>18263</v>
      </c>
      <c r="K365" s="1346">
        <f t="shared" si="11"/>
        <v>25310</v>
      </c>
    </row>
    <row r="366" spans="1:11">
      <c r="A366" s="1984"/>
      <c r="B366" s="1340" t="s">
        <v>4060</v>
      </c>
      <c r="C366" s="1341" t="s">
        <v>4584</v>
      </c>
      <c r="D366" s="1342">
        <v>300</v>
      </c>
      <c r="E366" s="1343">
        <v>160</v>
      </c>
      <c r="F366" s="1343">
        <v>533</v>
      </c>
      <c r="G366" s="1344">
        <v>832</v>
      </c>
      <c r="H366" s="1532">
        <v>19623</v>
      </c>
      <c r="I366" s="1533">
        <v>26670</v>
      </c>
      <c r="J366" s="1345">
        <f t="shared" si="10"/>
        <v>19623</v>
      </c>
      <c r="K366" s="1346">
        <f t="shared" si="11"/>
        <v>26670</v>
      </c>
    </row>
    <row r="367" spans="1:11">
      <c r="A367" s="1984"/>
      <c r="B367" s="1340" t="s">
        <v>4061</v>
      </c>
      <c r="C367" s="1341" t="s">
        <v>4585</v>
      </c>
      <c r="D367" s="1342">
        <v>300</v>
      </c>
      <c r="E367" s="1343">
        <v>160</v>
      </c>
      <c r="F367" s="1343">
        <v>574</v>
      </c>
      <c r="G367" s="1344">
        <v>896</v>
      </c>
      <c r="H367" s="1532">
        <v>20983</v>
      </c>
      <c r="I367" s="1533">
        <v>28030</v>
      </c>
      <c r="J367" s="1345">
        <f t="shared" si="10"/>
        <v>20983</v>
      </c>
      <c r="K367" s="1346">
        <f t="shared" si="11"/>
        <v>28030</v>
      </c>
    </row>
    <row r="368" spans="1:11">
      <c r="A368" s="1984"/>
      <c r="B368" s="1340" t="s">
        <v>4062</v>
      </c>
      <c r="C368" s="1341" t="s">
        <v>4586</v>
      </c>
      <c r="D368" s="1342">
        <v>300</v>
      </c>
      <c r="E368" s="1343">
        <v>160</v>
      </c>
      <c r="F368" s="1343">
        <v>615</v>
      </c>
      <c r="G368" s="1344">
        <v>960</v>
      </c>
      <c r="H368" s="1532">
        <v>22343</v>
      </c>
      <c r="I368" s="1533">
        <v>29390</v>
      </c>
      <c r="J368" s="1345">
        <f t="shared" si="10"/>
        <v>22343</v>
      </c>
      <c r="K368" s="1346">
        <f t="shared" si="11"/>
        <v>29390</v>
      </c>
    </row>
    <row r="369" spans="1:11">
      <c r="A369" s="1984"/>
      <c r="B369" s="1340" t="s">
        <v>4063</v>
      </c>
      <c r="C369" s="1341" t="s">
        <v>4587</v>
      </c>
      <c r="D369" s="1342">
        <v>300</v>
      </c>
      <c r="E369" s="1343">
        <v>160</v>
      </c>
      <c r="F369" s="1343">
        <v>656</v>
      </c>
      <c r="G369" s="1344">
        <v>1024</v>
      </c>
      <c r="H369" s="1532">
        <v>23703</v>
      </c>
      <c r="I369" s="1533">
        <v>30750</v>
      </c>
      <c r="J369" s="1345">
        <f t="shared" si="10"/>
        <v>23703</v>
      </c>
      <c r="K369" s="1346">
        <f t="shared" si="11"/>
        <v>30750</v>
      </c>
    </row>
    <row r="370" spans="1:11">
      <c r="A370" s="1984"/>
      <c r="B370" s="1340" t="s">
        <v>4064</v>
      </c>
      <c r="C370" s="1341" t="s">
        <v>4588</v>
      </c>
      <c r="D370" s="1342">
        <v>300</v>
      </c>
      <c r="E370" s="1343">
        <v>160</v>
      </c>
      <c r="F370" s="1343">
        <v>697</v>
      </c>
      <c r="G370" s="1344">
        <v>1088</v>
      </c>
      <c r="H370" s="1532">
        <v>25063</v>
      </c>
      <c r="I370" s="1533">
        <v>32110</v>
      </c>
      <c r="J370" s="1345">
        <f t="shared" si="10"/>
        <v>25063</v>
      </c>
      <c r="K370" s="1346">
        <f t="shared" si="11"/>
        <v>32110</v>
      </c>
    </row>
    <row r="371" spans="1:11">
      <c r="A371" s="1984"/>
      <c r="B371" s="1340" t="s">
        <v>4065</v>
      </c>
      <c r="C371" s="1341" t="s">
        <v>4589</v>
      </c>
      <c r="D371" s="1342">
        <v>300</v>
      </c>
      <c r="E371" s="1343">
        <v>160</v>
      </c>
      <c r="F371" s="1343">
        <v>738</v>
      </c>
      <c r="G371" s="1344">
        <v>1152</v>
      </c>
      <c r="H371" s="1532">
        <v>26423</v>
      </c>
      <c r="I371" s="1533">
        <v>33470</v>
      </c>
      <c r="J371" s="1345">
        <f t="shared" si="10"/>
        <v>26423</v>
      </c>
      <c r="K371" s="1346">
        <f t="shared" si="11"/>
        <v>33470</v>
      </c>
    </row>
    <row r="372" spans="1:11">
      <c r="A372" s="1984"/>
      <c r="B372" s="1340" t="s">
        <v>4066</v>
      </c>
      <c r="C372" s="1341" t="s">
        <v>4590</v>
      </c>
      <c r="D372" s="1342">
        <v>300</v>
      </c>
      <c r="E372" s="1343">
        <v>160</v>
      </c>
      <c r="F372" s="1343">
        <v>779</v>
      </c>
      <c r="G372" s="1344">
        <v>1216</v>
      </c>
      <c r="H372" s="1532">
        <v>27783</v>
      </c>
      <c r="I372" s="1533">
        <v>34830</v>
      </c>
      <c r="J372" s="1345">
        <f t="shared" si="10"/>
        <v>27783</v>
      </c>
      <c r="K372" s="1346">
        <f t="shared" si="11"/>
        <v>34830</v>
      </c>
    </row>
    <row r="373" spans="1:11">
      <c r="A373" s="1984"/>
      <c r="B373" s="1340" t="s">
        <v>4067</v>
      </c>
      <c r="C373" s="1341" t="s">
        <v>4591</v>
      </c>
      <c r="D373" s="1342">
        <v>300</v>
      </c>
      <c r="E373" s="1343">
        <v>160</v>
      </c>
      <c r="F373" s="1343">
        <v>820</v>
      </c>
      <c r="G373" s="1344">
        <v>1280</v>
      </c>
      <c r="H373" s="1532">
        <v>29143</v>
      </c>
      <c r="I373" s="1533">
        <v>36190</v>
      </c>
      <c r="J373" s="1345">
        <f t="shared" si="10"/>
        <v>29143</v>
      </c>
      <c r="K373" s="1346">
        <f t="shared" si="11"/>
        <v>36190</v>
      </c>
    </row>
    <row r="374" spans="1:11">
      <c r="A374" s="1984"/>
      <c r="B374" s="1340" t="s">
        <v>4068</v>
      </c>
      <c r="C374" s="1341" t="s">
        <v>4592</v>
      </c>
      <c r="D374" s="1342">
        <v>300</v>
      </c>
      <c r="E374" s="1343">
        <v>160</v>
      </c>
      <c r="F374" s="1343">
        <v>861</v>
      </c>
      <c r="G374" s="1344">
        <v>1344</v>
      </c>
      <c r="H374" s="1532">
        <v>30503</v>
      </c>
      <c r="I374" s="1533">
        <v>37550</v>
      </c>
      <c r="J374" s="1345">
        <f t="shared" si="10"/>
        <v>30503</v>
      </c>
      <c r="K374" s="1346">
        <f t="shared" si="11"/>
        <v>37550</v>
      </c>
    </row>
    <row r="375" spans="1:11">
      <c r="A375" s="1984"/>
      <c r="B375" s="1340" t="s">
        <v>4069</v>
      </c>
      <c r="C375" s="1341" t="s">
        <v>4593</v>
      </c>
      <c r="D375" s="1342">
        <v>300</v>
      </c>
      <c r="E375" s="1343">
        <v>160</v>
      </c>
      <c r="F375" s="1343">
        <v>902</v>
      </c>
      <c r="G375" s="1344">
        <v>1408</v>
      </c>
      <c r="H375" s="1532">
        <v>31863</v>
      </c>
      <c r="I375" s="1533">
        <v>38910</v>
      </c>
      <c r="J375" s="1345">
        <f t="shared" si="10"/>
        <v>31863</v>
      </c>
      <c r="K375" s="1346">
        <f t="shared" si="11"/>
        <v>38910</v>
      </c>
    </row>
    <row r="376" spans="1:11" ht="15" customHeight="1">
      <c r="A376" s="1984"/>
      <c r="B376" s="1340" t="s">
        <v>4070</v>
      </c>
      <c r="C376" s="1341" t="s">
        <v>4594</v>
      </c>
      <c r="D376" s="1342">
        <v>300</v>
      </c>
      <c r="E376" s="1343">
        <v>160</v>
      </c>
      <c r="F376" s="1343">
        <v>943</v>
      </c>
      <c r="G376" s="1344">
        <v>1472</v>
      </c>
      <c r="H376" s="1532">
        <v>33223</v>
      </c>
      <c r="I376" s="1533">
        <v>40270</v>
      </c>
      <c r="J376" s="1345">
        <f t="shared" si="10"/>
        <v>33223</v>
      </c>
      <c r="K376" s="1346">
        <f t="shared" si="11"/>
        <v>40270</v>
      </c>
    </row>
    <row r="377" spans="1:11">
      <c r="A377" s="1984"/>
      <c r="B377" s="1340" t="s">
        <v>4071</v>
      </c>
      <c r="C377" s="1341" t="s">
        <v>4595</v>
      </c>
      <c r="D377" s="1342">
        <v>300</v>
      </c>
      <c r="E377" s="1343">
        <v>160</v>
      </c>
      <c r="F377" s="1343">
        <v>984</v>
      </c>
      <c r="G377" s="1344">
        <v>1536</v>
      </c>
      <c r="H377" s="1532">
        <v>34583</v>
      </c>
      <c r="I377" s="1533">
        <v>41630</v>
      </c>
      <c r="J377" s="1345">
        <f t="shared" si="10"/>
        <v>34583</v>
      </c>
      <c r="K377" s="1346">
        <f t="shared" si="11"/>
        <v>41630</v>
      </c>
    </row>
    <row r="378" spans="1:11">
      <c r="A378" s="1984"/>
      <c r="B378" s="1340" t="s">
        <v>4072</v>
      </c>
      <c r="C378" s="1341" t="s">
        <v>4596</v>
      </c>
      <c r="D378" s="1342">
        <v>300</v>
      </c>
      <c r="E378" s="1343">
        <v>160</v>
      </c>
      <c r="F378" s="1343">
        <v>1025</v>
      </c>
      <c r="G378" s="1344">
        <v>1600</v>
      </c>
      <c r="H378" s="1532">
        <v>35943</v>
      </c>
      <c r="I378" s="1533">
        <v>42990</v>
      </c>
      <c r="J378" s="1345">
        <f t="shared" si="10"/>
        <v>35943</v>
      </c>
      <c r="K378" s="1346">
        <f t="shared" si="11"/>
        <v>42990</v>
      </c>
    </row>
    <row r="379" spans="1:11">
      <c r="A379" s="1984"/>
      <c r="B379" s="1340" t="s">
        <v>4073</v>
      </c>
      <c r="C379" s="1341" t="s">
        <v>4597</v>
      </c>
      <c r="D379" s="1342">
        <v>300</v>
      </c>
      <c r="E379" s="1343">
        <v>160</v>
      </c>
      <c r="F379" s="1343">
        <v>1066</v>
      </c>
      <c r="G379" s="1344">
        <v>1664</v>
      </c>
      <c r="H379" s="1532">
        <v>37303</v>
      </c>
      <c r="I379" s="1533">
        <v>44350</v>
      </c>
      <c r="J379" s="1345">
        <f t="shared" si="10"/>
        <v>37303</v>
      </c>
      <c r="K379" s="1346">
        <f t="shared" si="11"/>
        <v>44350</v>
      </c>
    </row>
    <row r="380" spans="1:11">
      <c r="A380" s="1984"/>
      <c r="B380" s="1340" t="s">
        <v>4074</v>
      </c>
      <c r="C380" s="1341" t="s">
        <v>4598</v>
      </c>
      <c r="D380" s="1342">
        <v>300</v>
      </c>
      <c r="E380" s="1343">
        <v>160</v>
      </c>
      <c r="F380" s="1343">
        <v>1107</v>
      </c>
      <c r="G380" s="1344">
        <v>1728</v>
      </c>
      <c r="H380" s="1532">
        <v>38663</v>
      </c>
      <c r="I380" s="1533">
        <v>45710</v>
      </c>
      <c r="J380" s="1345">
        <f t="shared" si="10"/>
        <v>38663</v>
      </c>
      <c r="K380" s="1346">
        <f t="shared" si="11"/>
        <v>45710</v>
      </c>
    </row>
    <row r="381" spans="1:11">
      <c r="A381" s="1984"/>
      <c r="B381" s="1340" t="s">
        <v>4075</v>
      </c>
      <c r="C381" s="1341" t="s">
        <v>4599</v>
      </c>
      <c r="D381" s="1342">
        <v>300</v>
      </c>
      <c r="E381" s="1343">
        <v>160</v>
      </c>
      <c r="F381" s="1343">
        <v>1148</v>
      </c>
      <c r="G381" s="1344">
        <v>1792</v>
      </c>
      <c r="H381" s="1532">
        <v>40023</v>
      </c>
      <c r="I381" s="1533">
        <v>47070</v>
      </c>
      <c r="J381" s="1345">
        <f t="shared" si="10"/>
        <v>40023</v>
      </c>
      <c r="K381" s="1346">
        <f t="shared" si="11"/>
        <v>47070</v>
      </c>
    </row>
    <row r="382" spans="1:11">
      <c r="A382" s="1984"/>
      <c r="B382" s="1340" t="s">
        <v>4076</v>
      </c>
      <c r="C382" s="1341" t="s">
        <v>4600</v>
      </c>
      <c r="D382" s="1342">
        <v>300</v>
      </c>
      <c r="E382" s="1343">
        <v>160</v>
      </c>
      <c r="F382" s="1343">
        <v>1189</v>
      </c>
      <c r="G382" s="1344">
        <v>1856</v>
      </c>
      <c r="H382" s="1532">
        <v>41383</v>
      </c>
      <c r="I382" s="1533">
        <v>48430</v>
      </c>
      <c r="J382" s="1345">
        <f t="shared" si="10"/>
        <v>41383</v>
      </c>
      <c r="K382" s="1346">
        <f t="shared" si="11"/>
        <v>48430</v>
      </c>
    </row>
    <row r="383" spans="1:11">
      <c r="A383" s="1984"/>
      <c r="B383" s="1340" t="s">
        <v>4077</v>
      </c>
      <c r="C383" s="1341" t="s">
        <v>4601</v>
      </c>
      <c r="D383" s="1342">
        <v>300</v>
      </c>
      <c r="E383" s="1343">
        <v>160</v>
      </c>
      <c r="F383" s="1343">
        <v>1230</v>
      </c>
      <c r="G383" s="1344">
        <v>1920</v>
      </c>
      <c r="H383" s="1532">
        <v>42743</v>
      </c>
      <c r="I383" s="1533">
        <v>49790</v>
      </c>
      <c r="J383" s="1345">
        <f t="shared" si="10"/>
        <v>42743</v>
      </c>
      <c r="K383" s="1346">
        <f t="shared" si="11"/>
        <v>49790</v>
      </c>
    </row>
    <row r="384" spans="1:11">
      <c r="A384" s="1984"/>
      <c r="B384" s="1340" t="s">
        <v>4078</v>
      </c>
      <c r="C384" s="1341" t="s">
        <v>4602</v>
      </c>
      <c r="D384" s="1342">
        <v>300</v>
      </c>
      <c r="E384" s="1343">
        <v>160</v>
      </c>
      <c r="F384" s="1343">
        <v>1271</v>
      </c>
      <c r="G384" s="1344">
        <v>1984</v>
      </c>
      <c r="H384" s="1532">
        <v>44103</v>
      </c>
      <c r="I384" s="1533">
        <v>51150</v>
      </c>
      <c r="J384" s="1345">
        <f t="shared" si="10"/>
        <v>44103</v>
      </c>
      <c r="K384" s="1346">
        <f t="shared" si="11"/>
        <v>51150</v>
      </c>
    </row>
    <row r="385" spans="1:11">
      <c r="A385" s="1984"/>
      <c r="B385" s="1340" t="s">
        <v>4079</v>
      </c>
      <c r="C385" s="1341" t="s">
        <v>4603</v>
      </c>
      <c r="D385" s="1342">
        <v>300</v>
      </c>
      <c r="E385" s="1343">
        <v>160</v>
      </c>
      <c r="F385" s="1343">
        <v>1312</v>
      </c>
      <c r="G385" s="1344">
        <v>2048</v>
      </c>
      <c r="H385" s="1532">
        <v>45463</v>
      </c>
      <c r="I385" s="1533">
        <v>52510</v>
      </c>
      <c r="J385" s="1345">
        <f t="shared" si="10"/>
        <v>45463</v>
      </c>
      <c r="K385" s="1346">
        <f t="shared" si="11"/>
        <v>52510</v>
      </c>
    </row>
    <row r="386" spans="1:11">
      <c r="A386" s="1984"/>
      <c r="B386" s="1340" t="s">
        <v>4080</v>
      </c>
      <c r="C386" s="1341" t="s">
        <v>4604</v>
      </c>
      <c r="D386" s="1342">
        <v>300</v>
      </c>
      <c r="E386" s="1343">
        <v>160</v>
      </c>
      <c r="F386" s="1343">
        <v>1353</v>
      </c>
      <c r="G386" s="1344">
        <v>2112</v>
      </c>
      <c r="H386" s="1532">
        <v>46823</v>
      </c>
      <c r="I386" s="1533">
        <v>53870</v>
      </c>
      <c r="J386" s="1345">
        <f t="shared" si="10"/>
        <v>46823</v>
      </c>
      <c r="K386" s="1346">
        <f t="shared" si="11"/>
        <v>53870</v>
      </c>
    </row>
    <row r="387" spans="1:11">
      <c r="A387" s="1984"/>
      <c r="B387" s="1340" t="s">
        <v>4081</v>
      </c>
      <c r="C387" s="1341" t="s">
        <v>4605</v>
      </c>
      <c r="D387" s="1342">
        <v>300</v>
      </c>
      <c r="E387" s="1343">
        <v>160</v>
      </c>
      <c r="F387" s="1343">
        <v>1394</v>
      </c>
      <c r="G387" s="1344">
        <v>2176</v>
      </c>
      <c r="H387" s="1532">
        <v>48183</v>
      </c>
      <c r="I387" s="1533">
        <v>55230</v>
      </c>
      <c r="J387" s="1345">
        <f t="shared" si="10"/>
        <v>48183</v>
      </c>
      <c r="K387" s="1346">
        <f t="shared" si="11"/>
        <v>55230</v>
      </c>
    </row>
    <row r="388" spans="1:11">
      <c r="A388" s="1984"/>
      <c r="B388" s="1340" t="s">
        <v>4082</v>
      </c>
      <c r="C388" s="1341" t="s">
        <v>4606</v>
      </c>
      <c r="D388" s="1342">
        <v>300</v>
      </c>
      <c r="E388" s="1343">
        <v>160</v>
      </c>
      <c r="F388" s="1343">
        <v>1435</v>
      </c>
      <c r="G388" s="1344">
        <v>2240</v>
      </c>
      <c r="H388" s="1532">
        <v>49543</v>
      </c>
      <c r="I388" s="1533">
        <v>56590</v>
      </c>
      <c r="J388" s="1345">
        <f t="shared" si="10"/>
        <v>49543</v>
      </c>
      <c r="K388" s="1346">
        <f t="shared" si="11"/>
        <v>56590</v>
      </c>
    </row>
    <row r="389" spans="1:11">
      <c r="A389" s="1984"/>
      <c r="B389" s="1340" t="s">
        <v>4083</v>
      </c>
      <c r="C389" s="1341" t="s">
        <v>4607</v>
      </c>
      <c r="D389" s="1342">
        <v>300</v>
      </c>
      <c r="E389" s="1343">
        <v>160</v>
      </c>
      <c r="F389" s="1343">
        <v>1476</v>
      </c>
      <c r="G389" s="1344">
        <v>2304</v>
      </c>
      <c r="H389" s="1532">
        <v>50903</v>
      </c>
      <c r="I389" s="1533">
        <v>57950</v>
      </c>
      <c r="J389" s="1345">
        <f t="shared" si="10"/>
        <v>50903</v>
      </c>
      <c r="K389" s="1346">
        <f t="shared" si="11"/>
        <v>57950</v>
      </c>
    </row>
    <row r="390" spans="1:11">
      <c r="A390" s="1984"/>
      <c r="B390" s="1340" t="s">
        <v>4084</v>
      </c>
      <c r="C390" s="1341" t="s">
        <v>4608</v>
      </c>
      <c r="D390" s="1342">
        <v>300</v>
      </c>
      <c r="E390" s="1343">
        <v>160</v>
      </c>
      <c r="F390" s="1343">
        <v>1517</v>
      </c>
      <c r="G390" s="1344">
        <v>2368</v>
      </c>
      <c r="H390" s="1532">
        <v>52263</v>
      </c>
      <c r="I390" s="1533">
        <v>59310</v>
      </c>
      <c r="J390" s="1345">
        <f t="shared" si="10"/>
        <v>52263</v>
      </c>
      <c r="K390" s="1346">
        <f t="shared" si="11"/>
        <v>59310</v>
      </c>
    </row>
    <row r="391" spans="1:11">
      <c r="A391" s="1984"/>
      <c r="B391" s="1340" t="s">
        <v>4085</v>
      </c>
      <c r="C391" s="1341" t="s">
        <v>4609</v>
      </c>
      <c r="D391" s="1342">
        <v>300</v>
      </c>
      <c r="E391" s="1343">
        <v>160</v>
      </c>
      <c r="F391" s="1343">
        <v>1558</v>
      </c>
      <c r="G391" s="1344">
        <v>2432</v>
      </c>
      <c r="H391" s="1532">
        <v>53623</v>
      </c>
      <c r="I391" s="1533">
        <v>60670</v>
      </c>
      <c r="J391" s="1345">
        <f t="shared" ref="J391:J454" si="12">H391-H391*$E$3</f>
        <v>53623</v>
      </c>
      <c r="K391" s="1346">
        <f t="shared" ref="K391:K454" si="13">I391-I391*$E$3</f>
        <v>60670</v>
      </c>
    </row>
    <row r="392" spans="1:11">
      <c r="A392" s="1984"/>
      <c r="B392" s="1340" t="s">
        <v>4086</v>
      </c>
      <c r="C392" s="1341" t="s">
        <v>4610</v>
      </c>
      <c r="D392" s="1342">
        <v>300</v>
      </c>
      <c r="E392" s="1343">
        <v>160</v>
      </c>
      <c r="F392" s="1343">
        <v>1599</v>
      </c>
      <c r="G392" s="1344">
        <v>2496</v>
      </c>
      <c r="H392" s="1532">
        <v>54983</v>
      </c>
      <c r="I392" s="1533">
        <v>62030</v>
      </c>
      <c r="J392" s="1345">
        <f t="shared" si="12"/>
        <v>54983</v>
      </c>
      <c r="K392" s="1346">
        <f t="shared" si="13"/>
        <v>62030</v>
      </c>
    </row>
    <row r="393" spans="1:11">
      <c r="A393" s="1984"/>
      <c r="B393" s="1340" t="s">
        <v>4087</v>
      </c>
      <c r="C393" s="1341" t="s">
        <v>4611</v>
      </c>
      <c r="D393" s="1342">
        <v>300</v>
      </c>
      <c r="E393" s="1343">
        <v>160</v>
      </c>
      <c r="F393" s="1343">
        <v>1640</v>
      </c>
      <c r="G393" s="1344">
        <v>2560</v>
      </c>
      <c r="H393" s="1532">
        <v>56343</v>
      </c>
      <c r="I393" s="1533">
        <v>63390</v>
      </c>
      <c r="J393" s="1345">
        <f t="shared" si="12"/>
        <v>56343</v>
      </c>
      <c r="K393" s="1346">
        <f t="shared" si="13"/>
        <v>63390</v>
      </c>
    </row>
    <row r="394" spans="1:11">
      <c r="A394" s="1984"/>
      <c r="B394" s="1340" t="s">
        <v>4088</v>
      </c>
      <c r="C394" s="1341" t="s">
        <v>4612</v>
      </c>
      <c r="D394" s="1342">
        <v>300</v>
      </c>
      <c r="E394" s="1343">
        <v>160</v>
      </c>
      <c r="F394" s="1343">
        <v>1681</v>
      </c>
      <c r="G394" s="1344">
        <v>2624</v>
      </c>
      <c r="H394" s="1532">
        <v>57703</v>
      </c>
      <c r="I394" s="1533">
        <v>64750</v>
      </c>
      <c r="J394" s="1345">
        <f t="shared" si="12"/>
        <v>57703</v>
      </c>
      <c r="K394" s="1346">
        <f t="shared" si="13"/>
        <v>64750</v>
      </c>
    </row>
    <row r="395" spans="1:11">
      <c r="A395" s="1984"/>
      <c r="B395" s="1340" t="s">
        <v>4089</v>
      </c>
      <c r="C395" s="1341" t="s">
        <v>4613</v>
      </c>
      <c r="D395" s="1342">
        <v>300</v>
      </c>
      <c r="E395" s="1343">
        <v>160</v>
      </c>
      <c r="F395" s="1343">
        <v>1722</v>
      </c>
      <c r="G395" s="1344">
        <v>2688</v>
      </c>
      <c r="H395" s="1532">
        <v>59063</v>
      </c>
      <c r="I395" s="1533">
        <v>66110</v>
      </c>
      <c r="J395" s="1345">
        <f t="shared" si="12"/>
        <v>59063</v>
      </c>
      <c r="K395" s="1346">
        <f t="shared" si="13"/>
        <v>66110</v>
      </c>
    </row>
    <row r="396" spans="1:11">
      <c r="A396" s="1984"/>
      <c r="B396" s="1340" t="s">
        <v>4090</v>
      </c>
      <c r="C396" s="1341" t="s">
        <v>4614</v>
      </c>
      <c r="D396" s="1342">
        <v>300</v>
      </c>
      <c r="E396" s="1343">
        <v>160</v>
      </c>
      <c r="F396" s="1343">
        <v>1763</v>
      </c>
      <c r="G396" s="1344">
        <v>2752</v>
      </c>
      <c r="H396" s="1532">
        <v>60423</v>
      </c>
      <c r="I396" s="1533">
        <v>67470</v>
      </c>
      <c r="J396" s="1345">
        <f t="shared" si="12"/>
        <v>60423</v>
      </c>
      <c r="K396" s="1346">
        <f t="shared" si="13"/>
        <v>67470</v>
      </c>
    </row>
    <row r="397" spans="1:11">
      <c r="A397" s="1984"/>
      <c r="B397" s="1340" t="s">
        <v>4091</v>
      </c>
      <c r="C397" s="1341" t="s">
        <v>4615</v>
      </c>
      <c r="D397" s="1342">
        <v>300</v>
      </c>
      <c r="E397" s="1343">
        <v>160</v>
      </c>
      <c r="F397" s="1343">
        <v>1804</v>
      </c>
      <c r="G397" s="1344">
        <v>2816</v>
      </c>
      <c r="H397" s="1532">
        <v>61783</v>
      </c>
      <c r="I397" s="1533">
        <v>68830</v>
      </c>
      <c r="J397" s="1345">
        <f t="shared" si="12"/>
        <v>61783</v>
      </c>
      <c r="K397" s="1346">
        <f t="shared" si="13"/>
        <v>68830</v>
      </c>
    </row>
    <row r="398" spans="1:11">
      <c r="A398" s="1984"/>
      <c r="B398" s="1340" t="s">
        <v>4092</v>
      </c>
      <c r="C398" s="1341" t="s">
        <v>4616</v>
      </c>
      <c r="D398" s="1342">
        <v>300</v>
      </c>
      <c r="E398" s="1343">
        <v>160</v>
      </c>
      <c r="F398" s="1343">
        <v>1845</v>
      </c>
      <c r="G398" s="1344">
        <v>2880</v>
      </c>
      <c r="H398" s="1532">
        <v>63143</v>
      </c>
      <c r="I398" s="1533">
        <v>70190</v>
      </c>
      <c r="J398" s="1345">
        <f t="shared" si="12"/>
        <v>63143</v>
      </c>
      <c r="K398" s="1346">
        <f t="shared" si="13"/>
        <v>70190</v>
      </c>
    </row>
    <row r="399" spans="1:11">
      <c r="A399" s="1984"/>
      <c r="B399" s="1340" t="s">
        <v>4093</v>
      </c>
      <c r="C399" s="1341" t="s">
        <v>4617</v>
      </c>
      <c r="D399" s="1342">
        <v>300</v>
      </c>
      <c r="E399" s="1343">
        <v>160</v>
      </c>
      <c r="F399" s="1343">
        <v>1886</v>
      </c>
      <c r="G399" s="1344">
        <v>2944</v>
      </c>
      <c r="H399" s="1532">
        <v>64503</v>
      </c>
      <c r="I399" s="1533">
        <v>71550</v>
      </c>
      <c r="J399" s="1345">
        <f t="shared" si="12"/>
        <v>64503</v>
      </c>
      <c r="K399" s="1346">
        <f t="shared" si="13"/>
        <v>71550</v>
      </c>
    </row>
    <row r="400" spans="1:11">
      <c r="A400" s="1984"/>
      <c r="B400" s="1340" t="s">
        <v>4094</v>
      </c>
      <c r="C400" s="1341" t="s">
        <v>4618</v>
      </c>
      <c r="D400" s="1342">
        <v>300</v>
      </c>
      <c r="E400" s="1343">
        <v>160</v>
      </c>
      <c r="F400" s="1343">
        <v>1927</v>
      </c>
      <c r="G400" s="1344">
        <v>3008</v>
      </c>
      <c r="H400" s="1532">
        <v>65863</v>
      </c>
      <c r="I400" s="1533">
        <v>72910</v>
      </c>
      <c r="J400" s="1345">
        <f t="shared" si="12"/>
        <v>65863</v>
      </c>
      <c r="K400" s="1346">
        <f t="shared" si="13"/>
        <v>72910</v>
      </c>
    </row>
    <row r="401" spans="1:11">
      <c r="A401" s="1984"/>
      <c r="B401" s="1340" t="s">
        <v>4095</v>
      </c>
      <c r="C401" s="1341" t="s">
        <v>4619</v>
      </c>
      <c r="D401" s="1342">
        <v>300</v>
      </c>
      <c r="E401" s="1343">
        <v>160</v>
      </c>
      <c r="F401" s="1343">
        <v>1968</v>
      </c>
      <c r="G401" s="1344">
        <v>3072</v>
      </c>
      <c r="H401" s="1532">
        <v>67223</v>
      </c>
      <c r="I401" s="1533">
        <v>74270</v>
      </c>
      <c r="J401" s="1345">
        <f t="shared" si="12"/>
        <v>67223</v>
      </c>
      <c r="K401" s="1346">
        <f t="shared" si="13"/>
        <v>74270</v>
      </c>
    </row>
    <row r="402" spans="1:11">
      <c r="A402" s="1984"/>
      <c r="B402" s="1340" t="s">
        <v>4096</v>
      </c>
      <c r="C402" s="1341" t="s">
        <v>4620</v>
      </c>
      <c r="D402" s="1342">
        <v>300</v>
      </c>
      <c r="E402" s="1343">
        <v>160</v>
      </c>
      <c r="F402" s="1343">
        <v>2009</v>
      </c>
      <c r="G402" s="1344">
        <v>3136</v>
      </c>
      <c r="H402" s="1532">
        <v>68583</v>
      </c>
      <c r="I402" s="1533">
        <v>75630</v>
      </c>
      <c r="J402" s="1345">
        <f t="shared" si="12"/>
        <v>68583</v>
      </c>
      <c r="K402" s="1346">
        <f t="shared" si="13"/>
        <v>75630</v>
      </c>
    </row>
    <row r="403" spans="1:11" ht="15.75" thickBot="1">
      <c r="A403" s="1984"/>
      <c r="B403" s="1347" t="s">
        <v>4097</v>
      </c>
      <c r="C403" s="1348" t="s">
        <v>4621</v>
      </c>
      <c r="D403" s="1349">
        <v>300</v>
      </c>
      <c r="E403" s="1350">
        <v>160</v>
      </c>
      <c r="F403" s="1350">
        <v>2050</v>
      </c>
      <c r="G403" s="1351">
        <v>3200</v>
      </c>
      <c r="H403" s="1532">
        <v>69943</v>
      </c>
      <c r="I403" s="1533">
        <v>76990</v>
      </c>
      <c r="J403" s="1352">
        <f t="shared" si="12"/>
        <v>69943</v>
      </c>
      <c r="K403" s="1353">
        <f t="shared" si="13"/>
        <v>76990</v>
      </c>
    </row>
    <row r="404" spans="1:11">
      <c r="A404" s="1984"/>
      <c r="B404" s="1333" t="s">
        <v>4098</v>
      </c>
      <c r="C404" s="1334" t="s">
        <v>4622</v>
      </c>
      <c r="D404" s="1354">
        <v>500</v>
      </c>
      <c r="E404" s="1355">
        <v>160</v>
      </c>
      <c r="F404" s="1355">
        <v>328</v>
      </c>
      <c r="G404" s="1356">
        <v>816</v>
      </c>
      <c r="H404" s="1532">
        <v>14116</v>
      </c>
      <c r="I404" s="1533">
        <v>21160</v>
      </c>
      <c r="J404" s="1338">
        <f t="shared" si="12"/>
        <v>14116</v>
      </c>
      <c r="K404" s="1339">
        <f t="shared" si="13"/>
        <v>21160</v>
      </c>
    </row>
    <row r="405" spans="1:11">
      <c r="A405" s="1984"/>
      <c r="B405" s="1340" t="s">
        <v>4099</v>
      </c>
      <c r="C405" s="1341" t="s">
        <v>4623</v>
      </c>
      <c r="D405" s="1342">
        <v>500</v>
      </c>
      <c r="E405" s="1343">
        <v>160</v>
      </c>
      <c r="F405" s="1343">
        <v>369</v>
      </c>
      <c r="G405" s="1344">
        <v>918</v>
      </c>
      <c r="H405" s="1532">
        <v>15613</v>
      </c>
      <c r="I405" s="1533">
        <v>22660</v>
      </c>
      <c r="J405" s="1345">
        <f t="shared" si="12"/>
        <v>15613</v>
      </c>
      <c r="K405" s="1346">
        <f t="shared" si="13"/>
        <v>22660</v>
      </c>
    </row>
    <row r="406" spans="1:11">
      <c r="A406" s="1984"/>
      <c r="B406" s="1340" t="s">
        <v>4100</v>
      </c>
      <c r="C406" s="1341" t="s">
        <v>4624</v>
      </c>
      <c r="D406" s="1342">
        <v>500</v>
      </c>
      <c r="E406" s="1343">
        <v>160</v>
      </c>
      <c r="F406" s="1343">
        <v>410</v>
      </c>
      <c r="G406" s="1344">
        <v>1020</v>
      </c>
      <c r="H406" s="1532">
        <v>17110</v>
      </c>
      <c r="I406" s="1533">
        <v>24150</v>
      </c>
      <c r="J406" s="1345">
        <f t="shared" si="12"/>
        <v>17110</v>
      </c>
      <c r="K406" s="1346">
        <f t="shared" si="13"/>
        <v>24150</v>
      </c>
    </row>
    <row r="407" spans="1:11">
      <c r="A407" s="1984"/>
      <c r="B407" s="1340" t="s">
        <v>4101</v>
      </c>
      <c r="C407" s="1341" t="s">
        <v>4625</v>
      </c>
      <c r="D407" s="1342">
        <v>500</v>
      </c>
      <c r="E407" s="1343">
        <v>160</v>
      </c>
      <c r="F407" s="1343">
        <v>451</v>
      </c>
      <c r="G407" s="1344">
        <v>1122</v>
      </c>
      <c r="H407" s="1532">
        <v>18607</v>
      </c>
      <c r="I407" s="1533">
        <v>25650</v>
      </c>
      <c r="J407" s="1345">
        <f t="shared" si="12"/>
        <v>18607</v>
      </c>
      <c r="K407" s="1346">
        <f t="shared" si="13"/>
        <v>25650</v>
      </c>
    </row>
    <row r="408" spans="1:11">
      <c r="A408" s="1984"/>
      <c r="B408" s="1340" t="s">
        <v>4102</v>
      </c>
      <c r="C408" s="1341" t="s">
        <v>4626</v>
      </c>
      <c r="D408" s="1342">
        <v>500</v>
      </c>
      <c r="E408" s="1343">
        <v>160</v>
      </c>
      <c r="F408" s="1343">
        <v>492</v>
      </c>
      <c r="G408" s="1344">
        <v>1224</v>
      </c>
      <c r="H408" s="1532">
        <v>20105</v>
      </c>
      <c r="I408" s="1533">
        <v>27150</v>
      </c>
      <c r="J408" s="1345">
        <f t="shared" si="12"/>
        <v>20105</v>
      </c>
      <c r="K408" s="1346">
        <f t="shared" si="13"/>
        <v>27150</v>
      </c>
    </row>
    <row r="409" spans="1:11">
      <c r="A409" s="1984"/>
      <c r="B409" s="1340" t="s">
        <v>4103</v>
      </c>
      <c r="C409" s="1341" t="s">
        <v>4627</v>
      </c>
      <c r="D409" s="1342">
        <v>500</v>
      </c>
      <c r="E409" s="1343">
        <v>160</v>
      </c>
      <c r="F409" s="1343">
        <v>533</v>
      </c>
      <c r="G409" s="1344">
        <v>1326</v>
      </c>
      <c r="H409" s="1532">
        <v>21602</v>
      </c>
      <c r="I409" s="1533">
        <v>28640</v>
      </c>
      <c r="J409" s="1345">
        <f t="shared" si="12"/>
        <v>21602</v>
      </c>
      <c r="K409" s="1346">
        <f t="shared" si="13"/>
        <v>28640</v>
      </c>
    </row>
    <row r="410" spans="1:11">
      <c r="A410" s="1984"/>
      <c r="B410" s="1340" t="s">
        <v>4104</v>
      </c>
      <c r="C410" s="1341" t="s">
        <v>4628</v>
      </c>
      <c r="D410" s="1342">
        <v>500</v>
      </c>
      <c r="E410" s="1343">
        <v>160</v>
      </c>
      <c r="F410" s="1343">
        <v>574</v>
      </c>
      <c r="G410" s="1344">
        <v>1428</v>
      </c>
      <c r="H410" s="1532">
        <v>23099</v>
      </c>
      <c r="I410" s="1533">
        <v>30140</v>
      </c>
      <c r="J410" s="1345">
        <f t="shared" si="12"/>
        <v>23099</v>
      </c>
      <c r="K410" s="1346">
        <f t="shared" si="13"/>
        <v>30140</v>
      </c>
    </row>
    <row r="411" spans="1:11">
      <c r="A411" s="1984"/>
      <c r="B411" s="1340" t="s">
        <v>4105</v>
      </c>
      <c r="C411" s="1341" t="s">
        <v>4629</v>
      </c>
      <c r="D411" s="1342">
        <v>500</v>
      </c>
      <c r="E411" s="1343">
        <v>160</v>
      </c>
      <c r="F411" s="1343">
        <v>615</v>
      </c>
      <c r="G411" s="1344">
        <v>1530</v>
      </c>
      <c r="H411" s="1532">
        <v>24596</v>
      </c>
      <c r="I411" s="1533">
        <v>31640</v>
      </c>
      <c r="J411" s="1345">
        <f t="shared" si="12"/>
        <v>24596</v>
      </c>
      <c r="K411" s="1346">
        <f t="shared" si="13"/>
        <v>31640</v>
      </c>
    </row>
    <row r="412" spans="1:11">
      <c r="A412" s="1984"/>
      <c r="B412" s="1340" t="s">
        <v>4106</v>
      </c>
      <c r="C412" s="1341" t="s">
        <v>4630</v>
      </c>
      <c r="D412" s="1342">
        <v>500</v>
      </c>
      <c r="E412" s="1343">
        <v>160</v>
      </c>
      <c r="F412" s="1343">
        <v>656</v>
      </c>
      <c r="G412" s="1344">
        <v>1632</v>
      </c>
      <c r="H412" s="1532">
        <v>26093</v>
      </c>
      <c r="I412" s="1533">
        <v>33140</v>
      </c>
      <c r="J412" s="1345">
        <f t="shared" si="12"/>
        <v>26093</v>
      </c>
      <c r="K412" s="1346">
        <f t="shared" si="13"/>
        <v>33140</v>
      </c>
    </row>
    <row r="413" spans="1:11">
      <c r="A413" s="1984"/>
      <c r="B413" s="1340" t="s">
        <v>4107</v>
      </c>
      <c r="C413" s="1341" t="s">
        <v>4631</v>
      </c>
      <c r="D413" s="1342">
        <v>500</v>
      </c>
      <c r="E413" s="1343">
        <v>160</v>
      </c>
      <c r="F413" s="1343">
        <v>697</v>
      </c>
      <c r="G413" s="1344">
        <v>1734</v>
      </c>
      <c r="H413" s="1532">
        <v>27590</v>
      </c>
      <c r="I413" s="1533">
        <v>34630</v>
      </c>
      <c r="J413" s="1345">
        <f t="shared" si="12"/>
        <v>27590</v>
      </c>
      <c r="K413" s="1346">
        <f t="shared" si="13"/>
        <v>34630</v>
      </c>
    </row>
    <row r="414" spans="1:11">
      <c r="A414" s="1984"/>
      <c r="B414" s="1340" t="s">
        <v>4108</v>
      </c>
      <c r="C414" s="1341" t="s">
        <v>4632</v>
      </c>
      <c r="D414" s="1342">
        <v>500</v>
      </c>
      <c r="E414" s="1343">
        <v>160</v>
      </c>
      <c r="F414" s="1343">
        <v>738</v>
      </c>
      <c r="G414" s="1344">
        <v>1836</v>
      </c>
      <c r="H414" s="1532">
        <v>29088</v>
      </c>
      <c r="I414" s="1533">
        <v>36130</v>
      </c>
      <c r="J414" s="1345">
        <f t="shared" si="12"/>
        <v>29088</v>
      </c>
      <c r="K414" s="1346">
        <f t="shared" si="13"/>
        <v>36130</v>
      </c>
    </row>
    <row r="415" spans="1:11">
      <c r="A415" s="1984"/>
      <c r="B415" s="1340" t="s">
        <v>4109</v>
      </c>
      <c r="C415" s="1341" t="s">
        <v>4633</v>
      </c>
      <c r="D415" s="1342">
        <v>500</v>
      </c>
      <c r="E415" s="1343">
        <v>160</v>
      </c>
      <c r="F415" s="1343">
        <v>779</v>
      </c>
      <c r="G415" s="1344">
        <v>1938</v>
      </c>
      <c r="H415" s="1532">
        <v>30585</v>
      </c>
      <c r="I415" s="1533">
        <v>37630</v>
      </c>
      <c r="J415" s="1345">
        <f t="shared" si="12"/>
        <v>30585</v>
      </c>
      <c r="K415" s="1346">
        <f t="shared" si="13"/>
        <v>37630</v>
      </c>
    </row>
    <row r="416" spans="1:11">
      <c r="A416" s="1984"/>
      <c r="B416" s="1340" t="s">
        <v>4110</v>
      </c>
      <c r="C416" s="1341" t="s">
        <v>4634</v>
      </c>
      <c r="D416" s="1342">
        <v>500</v>
      </c>
      <c r="E416" s="1343">
        <v>160</v>
      </c>
      <c r="F416" s="1343">
        <v>820</v>
      </c>
      <c r="G416" s="1344">
        <v>2040</v>
      </c>
      <c r="H416" s="1532">
        <v>32082</v>
      </c>
      <c r="I416" s="1533">
        <v>39120</v>
      </c>
      <c r="J416" s="1345">
        <f t="shared" si="12"/>
        <v>32082</v>
      </c>
      <c r="K416" s="1346">
        <f t="shared" si="13"/>
        <v>39120</v>
      </c>
    </row>
    <row r="417" spans="1:11">
      <c r="A417" s="1984"/>
      <c r="B417" s="1340" t="s">
        <v>4111</v>
      </c>
      <c r="C417" s="1341" t="s">
        <v>4635</v>
      </c>
      <c r="D417" s="1342">
        <v>500</v>
      </c>
      <c r="E417" s="1343">
        <v>160</v>
      </c>
      <c r="F417" s="1343">
        <v>861</v>
      </c>
      <c r="G417" s="1344">
        <v>2142</v>
      </c>
      <c r="H417" s="1532">
        <v>33579</v>
      </c>
      <c r="I417" s="1533">
        <v>40620</v>
      </c>
      <c r="J417" s="1345">
        <f t="shared" si="12"/>
        <v>33579</v>
      </c>
      <c r="K417" s="1346">
        <f t="shared" si="13"/>
        <v>40620</v>
      </c>
    </row>
    <row r="418" spans="1:11">
      <c r="A418" s="1984"/>
      <c r="B418" s="1340" t="s">
        <v>4112</v>
      </c>
      <c r="C418" s="1341" t="s">
        <v>4636</v>
      </c>
      <c r="D418" s="1342">
        <v>500</v>
      </c>
      <c r="E418" s="1343">
        <v>160</v>
      </c>
      <c r="F418" s="1343">
        <v>902</v>
      </c>
      <c r="G418" s="1344">
        <v>2244</v>
      </c>
      <c r="H418" s="1532">
        <v>35076</v>
      </c>
      <c r="I418" s="1533">
        <v>42120</v>
      </c>
      <c r="J418" s="1345">
        <f t="shared" si="12"/>
        <v>35076</v>
      </c>
      <c r="K418" s="1346">
        <f t="shared" si="13"/>
        <v>42120</v>
      </c>
    </row>
    <row r="419" spans="1:11">
      <c r="A419" s="1984"/>
      <c r="B419" s="1340" t="s">
        <v>4113</v>
      </c>
      <c r="C419" s="1341" t="s">
        <v>4637</v>
      </c>
      <c r="D419" s="1342">
        <v>500</v>
      </c>
      <c r="E419" s="1343">
        <v>160</v>
      </c>
      <c r="F419" s="1343">
        <v>943</v>
      </c>
      <c r="G419" s="1344">
        <v>2346</v>
      </c>
      <c r="H419" s="1532">
        <v>36573</v>
      </c>
      <c r="I419" s="1533">
        <v>43620</v>
      </c>
      <c r="J419" s="1345">
        <f t="shared" si="12"/>
        <v>36573</v>
      </c>
      <c r="K419" s="1346">
        <f t="shared" si="13"/>
        <v>43620</v>
      </c>
    </row>
    <row r="420" spans="1:11">
      <c r="A420" s="1984"/>
      <c r="B420" s="1340" t="s">
        <v>4114</v>
      </c>
      <c r="C420" s="1341" t="s">
        <v>4638</v>
      </c>
      <c r="D420" s="1342">
        <v>500</v>
      </c>
      <c r="E420" s="1343">
        <v>160</v>
      </c>
      <c r="F420" s="1343">
        <v>984</v>
      </c>
      <c r="G420" s="1344">
        <v>2448</v>
      </c>
      <c r="H420" s="1532">
        <v>38071</v>
      </c>
      <c r="I420" s="1533">
        <v>45110</v>
      </c>
      <c r="J420" s="1345">
        <f t="shared" si="12"/>
        <v>38071</v>
      </c>
      <c r="K420" s="1346">
        <f t="shared" si="13"/>
        <v>45110</v>
      </c>
    </row>
    <row r="421" spans="1:11">
      <c r="A421" s="1984"/>
      <c r="B421" s="1340" t="s">
        <v>4115</v>
      </c>
      <c r="C421" s="1341" t="s">
        <v>4639</v>
      </c>
      <c r="D421" s="1342">
        <v>500</v>
      </c>
      <c r="E421" s="1343">
        <v>160</v>
      </c>
      <c r="F421" s="1343">
        <v>1025</v>
      </c>
      <c r="G421" s="1344">
        <v>2550</v>
      </c>
      <c r="H421" s="1532">
        <v>39568</v>
      </c>
      <c r="I421" s="1533">
        <v>46610</v>
      </c>
      <c r="J421" s="1345">
        <f t="shared" si="12"/>
        <v>39568</v>
      </c>
      <c r="K421" s="1346">
        <f t="shared" si="13"/>
        <v>46610</v>
      </c>
    </row>
    <row r="422" spans="1:11">
      <c r="A422" s="1984"/>
      <c r="B422" s="1340" t="s">
        <v>4116</v>
      </c>
      <c r="C422" s="1341" t="s">
        <v>4640</v>
      </c>
      <c r="D422" s="1342">
        <v>500</v>
      </c>
      <c r="E422" s="1343">
        <v>160</v>
      </c>
      <c r="F422" s="1343">
        <v>1066</v>
      </c>
      <c r="G422" s="1344">
        <v>2652</v>
      </c>
      <c r="H422" s="1532">
        <v>41065</v>
      </c>
      <c r="I422" s="1533">
        <v>48110</v>
      </c>
      <c r="J422" s="1345">
        <f t="shared" si="12"/>
        <v>41065</v>
      </c>
      <c r="K422" s="1346">
        <f t="shared" si="13"/>
        <v>48110</v>
      </c>
    </row>
    <row r="423" spans="1:11">
      <c r="A423" s="1984"/>
      <c r="B423" s="1340" t="s">
        <v>4117</v>
      </c>
      <c r="C423" s="1341" t="s">
        <v>4641</v>
      </c>
      <c r="D423" s="1342">
        <v>500</v>
      </c>
      <c r="E423" s="1343">
        <v>160</v>
      </c>
      <c r="F423" s="1343">
        <v>1107</v>
      </c>
      <c r="G423" s="1344">
        <v>2754</v>
      </c>
      <c r="H423" s="1532">
        <v>42562</v>
      </c>
      <c r="I423" s="1533">
        <v>49600</v>
      </c>
      <c r="J423" s="1345">
        <f t="shared" si="12"/>
        <v>42562</v>
      </c>
      <c r="K423" s="1346">
        <f t="shared" si="13"/>
        <v>49600</v>
      </c>
    </row>
    <row r="424" spans="1:11">
      <c r="A424" s="1984"/>
      <c r="B424" s="1340" t="s">
        <v>4118</v>
      </c>
      <c r="C424" s="1341" t="s">
        <v>4642</v>
      </c>
      <c r="D424" s="1342">
        <v>500</v>
      </c>
      <c r="E424" s="1343">
        <v>160</v>
      </c>
      <c r="F424" s="1343">
        <v>1148</v>
      </c>
      <c r="G424" s="1344">
        <v>2856</v>
      </c>
      <c r="H424" s="1532">
        <v>44059</v>
      </c>
      <c r="I424" s="1533">
        <v>51100</v>
      </c>
      <c r="J424" s="1345">
        <f t="shared" si="12"/>
        <v>44059</v>
      </c>
      <c r="K424" s="1346">
        <f t="shared" si="13"/>
        <v>51100</v>
      </c>
    </row>
    <row r="425" spans="1:11">
      <c r="A425" s="1984"/>
      <c r="B425" s="1340" t="s">
        <v>4119</v>
      </c>
      <c r="C425" s="1341" t="s">
        <v>4643</v>
      </c>
      <c r="D425" s="1342">
        <v>500</v>
      </c>
      <c r="E425" s="1343">
        <v>160</v>
      </c>
      <c r="F425" s="1343">
        <v>1189</v>
      </c>
      <c r="G425" s="1344">
        <v>2958</v>
      </c>
      <c r="H425" s="1532">
        <v>45556</v>
      </c>
      <c r="I425" s="1533">
        <v>52600</v>
      </c>
      <c r="J425" s="1345">
        <f t="shared" si="12"/>
        <v>45556</v>
      </c>
      <c r="K425" s="1346">
        <f t="shared" si="13"/>
        <v>52600</v>
      </c>
    </row>
    <row r="426" spans="1:11">
      <c r="A426" s="1984"/>
      <c r="B426" s="1340" t="s">
        <v>4120</v>
      </c>
      <c r="C426" s="1341" t="s">
        <v>4644</v>
      </c>
      <c r="D426" s="1342">
        <v>500</v>
      </c>
      <c r="E426" s="1343">
        <v>160</v>
      </c>
      <c r="F426" s="1343">
        <v>1230</v>
      </c>
      <c r="G426" s="1344">
        <v>3060</v>
      </c>
      <c r="H426" s="1532">
        <v>47054</v>
      </c>
      <c r="I426" s="1533">
        <v>54100</v>
      </c>
      <c r="J426" s="1345">
        <f t="shared" si="12"/>
        <v>47054</v>
      </c>
      <c r="K426" s="1346">
        <f t="shared" si="13"/>
        <v>54100</v>
      </c>
    </row>
    <row r="427" spans="1:11">
      <c r="A427" s="1984"/>
      <c r="B427" s="1340" t="s">
        <v>4121</v>
      </c>
      <c r="C427" s="1341" t="s">
        <v>4645</v>
      </c>
      <c r="D427" s="1342">
        <v>500</v>
      </c>
      <c r="E427" s="1343">
        <v>160</v>
      </c>
      <c r="F427" s="1343">
        <v>1271</v>
      </c>
      <c r="G427" s="1344">
        <v>3162</v>
      </c>
      <c r="H427" s="1532">
        <v>48551</v>
      </c>
      <c r="I427" s="1533">
        <v>55590</v>
      </c>
      <c r="J427" s="1345">
        <f t="shared" si="12"/>
        <v>48551</v>
      </c>
      <c r="K427" s="1346">
        <f t="shared" si="13"/>
        <v>55590</v>
      </c>
    </row>
    <row r="428" spans="1:11">
      <c r="A428" s="1984"/>
      <c r="B428" s="1340" t="s">
        <v>4122</v>
      </c>
      <c r="C428" s="1341" t="s">
        <v>4646</v>
      </c>
      <c r="D428" s="1342">
        <v>500</v>
      </c>
      <c r="E428" s="1343">
        <v>160</v>
      </c>
      <c r="F428" s="1343">
        <v>1312</v>
      </c>
      <c r="G428" s="1344">
        <v>3264</v>
      </c>
      <c r="H428" s="1532">
        <v>50048</v>
      </c>
      <c r="I428" s="1533">
        <v>57090</v>
      </c>
      <c r="J428" s="1345">
        <f t="shared" si="12"/>
        <v>50048</v>
      </c>
      <c r="K428" s="1346">
        <f t="shared" si="13"/>
        <v>57090</v>
      </c>
    </row>
    <row r="429" spans="1:11">
      <c r="A429" s="1984"/>
      <c r="B429" s="1340" t="s">
        <v>4123</v>
      </c>
      <c r="C429" s="1341" t="s">
        <v>4647</v>
      </c>
      <c r="D429" s="1342">
        <v>500</v>
      </c>
      <c r="E429" s="1343">
        <v>160</v>
      </c>
      <c r="F429" s="1343">
        <v>1353</v>
      </c>
      <c r="G429" s="1344">
        <v>3366</v>
      </c>
      <c r="H429" s="1532">
        <v>51545</v>
      </c>
      <c r="I429" s="1533">
        <v>58590</v>
      </c>
      <c r="J429" s="1345">
        <f t="shared" si="12"/>
        <v>51545</v>
      </c>
      <c r="K429" s="1346">
        <f t="shared" si="13"/>
        <v>58590</v>
      </c>
    </row>
    <row r="430" spans="1:11">
      <c r="A430" s="1984"/>
      <c r="B430" s="1340" t="s">
        <v>4124</v>
      </c>
      <c r="C430" s="1341" t="s">
        <v>4648</v>
      </c>
      <c r="D430" s="1342">
        <v>500</v>
      </c>
      <c r="E430" s="1343">
        <v>160</v>
      </c>
      <c r="F430" s="1343">
        <v>1394</v>
      </c>
      <c r="G430" s="1344">
        <v>3468</v>
      </c>
      <c r="H430" s="1532">
        <v>53042</v>
      </c>
      <c r="I430" s="1533">
        <v>60090</v>
      </c>
      <c r="J430" s="1345">
        <f t="shared" si="12"/>
        <v>53042</v>
      </c>
      <c r="K430" s="1346">
        <f t="shared" si="13"/>
        <v>60090</v>
      </c>
    </row>
    <row r="431" spans="1:11">
      <c r="A431" s="1984"/>
      <c r="B431" s="1340" t="s">
        <v>4125</v>
      </c>
      <c r="C431" s="1341" t="s">
        <v>4649</v>
      </c>
      <c r="D431" s="1342">
        <v>500</v>
      </c>
      <c r="E431" s="1343">
        <v>160</v>
      </c>
      <c r="F431" s="1343">
        <v>1435</v>
      </c>
      <c r="G431" s="1344">
        <v>3570</v>
      </c>
      <c r="H431" s="1532">
        <v>54540</v>
      </c>
      <c r="I431" s="1533">
        <v>61580</v>
      </c>
      <c r="J431" s="1345">
        <f t="shared" si="12"/>
        <v>54540</v>
      </c>
      <c r="K431" s="1346">
        <f t="shared" si="13"/>
        <v>61580</v>
      </c>
    </row>
    <row r="432" spans="1:11">
      <c r="A432" s="1984"/>
      <c r="B432" s="1340" t="s">
        <v>4126</v>
      </c>
      <c r="C432" s="1341" t="s">
        <v>4650</v>
      </c>
      <c r="D432" s="1342">
        <v>500</v>
      </c>
      <c r="E432" s="1343">
        <v>160</v>
      </c>
      <c r="F432" s="1343">
        <v>1476</v>
      </c>
      <c r="G432" s="1344">
        <v>3672</v>
      </c>
      <c r="H432" s="1532">
        <v>56037</v>
      </c>
      <c r="I432" s="1533">
        <v>63080</v>
      </c>
      <c r="J432" s="1345">
        <f t="shared" si="12"/>
        <v>56037</v>
      </c>
      <c r="K432" s="1346">
        <f t="shared" si="13"/>
        <v>63080</v>
      </c>
    </row>
    <row r="433" spans="1:11">
      <c r="A433" s="1984"/>
      <c r="B433" s="1340" t="s">
        <v>4127</v>
      </c>
      <c r="C433" s="1341" t="s">
        <v>4651</v>
      </c>
      <c r="D433" s="1342">
        <v>500</v>
      </c>
      <c r="E433" s="1343">
        <v>160</v>
      </c>
      <c r="F433" s="1343">
        <v>1517</v>
      </c>
      <c r="G433" s="1344">
        <v>3774</v>
      </c>
      <c r="H433" s="1532">
        <v>57534</v>
      </c>
      <c r="I433" s="1533">
        <v>64580</v>
      </c>
      <c r="J433" s="1345">
        <f t="shared" si="12"/>
        <v>57534</v>
      </c>
      <c r="K433" s="1346">
        <f t="shared" si="13"/>
        <v>64580</v>
      </c>
    </row>
    <row r="434" spans="1:11">
      <c r="A434" s="1984"/>
      <c r="B434" s="1340" t="s">
        <v>4128</v>
      </c>
      <c r="C434" s="1341" t="s">
        <v>4652</v>
      </c>
      <c r="D434" s="1342">
        <v>500</v>
      </c>
      <c r="E434" s="1343">
        <v>160</v>
      </c>
      <c r="F434" s="1343">
        <v>1558</v>
      </c>
      <c r="G434" s="1344">
        <v>3876</v>
      </c>
      <c r="H434" s="1532">
        <v>59031</v>
      </c>
      <c r="I434" s="1533">
        <v>66070</v>
      </c>
      <c r="J434" s="1345">
        <f t="shared" si="12"/>
        <v>59031</v>
      </c>
      <c r="K434" s="1346">
        <f t="shared" si="13"/>
        <v>66070</v>
      </c>
    </row>
    <row r="435" spans="1:11">
      <c r="A435" s="1984"/>
      <c r="B435" s="1340" t="s">
        <v>4129</v>
      </c>
      <c r="C435" s="1341" t="s">
        <v>4653</v>
      </c>
      <c r="D435" s="1342">
        <v>500</v>
      </c>
      <c r="E435" s="1343">
        <v>160</v>
      </c>
      <c r="F435" s="1343">
        <v>1599</v>
      </c>
      <c r="G435" s="1344">
        <v>3978</v>
      </c>
      <c r="H435" s="1532">
        <v>60528</v>
      </c>
      <c r="I435" s="1533">
        <v>67570</v>
      </c>
      <c r="J435" s="1345">
        <f t="shared" si="12"/>
        <v>60528</v>
      </c>
      <c r="K435" s="1346">
        <f t="shared" si="13"/>
        <v>67570</v>
      </c>
    </row>
    <row r="436" spans="1:11">
      <c r="A436" s="1984"/>
      <c r="B436" s="1340" t="s">
        <v>4130</v>
      </c>
      <c r="C436" s="1341" t="s">
        <v>4654</v>
      </c>
      <c r="D436" s="1342">
        <v>500</v>
      </c>
      <c r="E436" s="1343">
        <v>160</v>
      </c>
      <c r="F436" s="1343">
        <v>1640</v>
      </c>
      <c r="G436" s="1344">
        <v>4080</v>
      </c>
      <c r="H436" s="1532">
        <v>62025</v>
      </c>
      <c r="I436" s="1533">
        <v>69070</v>
      </c>
      <c r="J436" s="1345">
        <f t="shared" si="12"/>
        <v>62025</v>
      </c>
      <c r="K436" s="1346">
        <f t="shared" si="13"/>
        <v>69070</v>
      </c>
    </row>
    <row r="437" spans="1:11">
      <c r="A437" s="1984"/>
      <c r="B437" s="1340" t="s">
        <v>4131</v>
      </c>
      <c r="C437" s="1341" t="s">
        <v>4655</v>
      </c>
      <c r="D437" s="1342">
        <v>500</v>
      </c>
      <c r="E437" s="1343">
        <v>160</v>
      </c>
      <c r="F437" s="1343">
        <v>1681</v>
      </c>
      <c r="G437" s="1344">
        <v>4182</v>
      </c>
      <c r="H437" s="1532">
        <v>63523</v>
      </c>
      <c r="I437" s="1533">
        <v>70570</v>
      </c>
      <c r="J437" s="1345">
        <f t="shared" si="12"/>
        <v>63523</v>
      </c>
      <c r="K437" s="1346">
        <f t="shared" si="13"/>
        <v>70570</v>
      </c>
    </row>
    <row r="438" spans="1:11">
      <c r="A438" s="1984"/>
      <c r="B438" s="1340" t="s">
        <v>4132</v>
      </c>
      <c r="C438" s="1341" t="s">
        <v>4656</v>
      </c>
      <c r="D438" s="1342">
        <v>500</v>
      </c>
      <c r="E438" s="1343">
        <v>160</v>
      </c>
      <c r="F438" s="1343">
        <v>1722</v>
      </c>
      <c r="G438" s="1344">
        <v>4284</v>
      </c>
      <c r="H438" s="1532">
        <v>65020</v>
      </c>
      <c r="I438" s="1533">
        <v>72060</v>
      </c>
      <c r="J438" s="1345">
        <f t="shared" si="12"/>
        <v>65020</v>
      </c>
      <c r="K438" s="1346">
        <f t="shared" si="13"/>
        <v>72060</v>
      </c>
    </row>
    <row r="439" spans="1:11">
      <c r="A439" s="1984"/>
      <c r="B439" s="1340" t="s">
        <v>4133</v>
      </c>
      <c r="C439" s="1341" t="s">
        <v>4657</v>
      </c>
      <c r="D439" s="1342">
        <v>500</v>
      </c>
      <c r="E439" s="1343">
        <v>160</v>
      </c>
      <c r="F439" s="1343">
        <v>1763</v>
      </c>
      <c r="G439" s="1344">
        <v>4386</v>
      </c>
      <c r="H439" s="1532">
        <v>66517</v>
      </c>
      <c r="I439" s="1533">
        <v>73560</v>
      </c>
      <c r="J439" s="1345">
        <f t="shared" si="12"/>
        <v>66517</v>
      </c>
      <c r="K439" s="1346">
        <f t="shared" si="13"/>
        <v>73560</v>
      </c>
    </row>
    <row r="440" spans="1:11">
      <c r="A440" s="1984"/>
      <c r="B440" s="1340" t="s">
        <v>4134</v>
      </c>
      <c r="C440" s="1341" t="s">
        <v>4658</v>
      </c>
      <c r="D440" s="1342">
        <v>500</v>
      </c>
      <c r="E440" s="1343">
        <v>160</v>
      </c>
      <c r="F440" s="1343">
        <v>1804</v>
      </c>
      <c r="G440" s="1344">
        <v>4488</v>
      </c>
      <c r="H440" s="1532">
        <v>68014</v>
      </c>
      <c r="I440" s="1533">
        <v>75060</v>
      </c>
      <c r="J440" s="1345">
        <f t="shared" si="12"/>
        <v>68014</v>
      </c>
      <c r="K440" s="1346">
        <f t="shared" si="13"/>
        <v>75060</v>
      </c>
    </row>
    <row r="441" spans="1:11">
      <c r="A441" s="1984"/>
      <c r="B441" s="1340" t="s">
        <v>4135</v>
      </c>
      <c r="C441" s="1341" t="s">
        <v>4659</v>
      </c>
      <c r="D441" s="1342">
        <v>500</v>
      </c>
      <c r="E441" s="1343">
        <v>160</v>
      </c>
      <c r="F441" s="1343">
        <v>1845</v>
      </c>
      <c r="G441" s="1344">
        <v>4590</v>
      </c>
      <c r="H441" s="1532">
        <v>69511</v>
      </c>
      <c r="I441" s="1533">
        <v>76550</v>
      </c>
      <c r="J441" s="1345">
        <f t="shared" si="12"/>
        <v>69511</v>
      </c>
      <c r="K441" s="1346">
        <f t="shared" si="13"/>
        <v>76550</v>
      </c>
    </row>
    <row r="442" spans="1:11">
      <c r="A442" s="1984"/>
      <c r="B442" s="1340" t="s">
        <v>4136</v>
      </c>
      <c r="C442" s="1341" t="s">
        <v>4660</v>
      </c>
      <c r="D442" s="1342">
        <v>500</v>
      </c>
      <c r="E442" s="1343">
        <v>160</v>
      </c>
      <c r="F442" s="1343">
        <v>1886</v>
      </c>
      <c r="G442" s="1344">
        <v>4692</v>
      </c>
      <c r="H442" s="1532">
        <v>71008</v>
      </c>
      <c r="I442" s="1533">
        <v>78050</v>
      </c>
      <c r="J442" s="1345">
        <f t="shared" si="12"/>
        <v>71008</v>
      </c>
      <c r="K442" s="1346">
        <f t="shared" si="13"/>
        <v>78050</v>
      </c>
    </row>
    <row r="443" spans="1:11">
      <c r="A443" s="1984"/>
      <c r="B443" s="1340" t="s">
        <v>4137</v>
      </c>
      <c r="C443" s="1341" t="s">
        <v>4661</v>
      </c>
      <c r="D443" s="1342">
        <v>500</v>
      </c>
      <c r="E443" s="1343">
        <v>160</v>
      </c>
      <c r="F443" s="1343">
        <v>1927</v>
      </c>
      <c r="G443" s="1344">
        <v>4794</v>
      </c>
      <c r="H443" s="1532">
        <v>72506</v>
      </c>
      <c r="I443" s="1533">
        <v>79550</v>
      </c>
      <c r="J443" s="1345">
        <f t="shared" si="12"/>
        <v>72506</v>
      </c>
      <c r="K443" s="1346">
        <f t="shared" si="13"/>
        <v>79550</v>
      </c>
    </row>
    <row r="444" spans="1:11">
      <c r="A444" s="1984"/>
      <c r="B444" s="1340" t="s">
        <v>4138</v>
      </c>
      <c r="C444" s="1341" t="s">
        <v>4662</v>
      </c>
      <c r="D444" s="1342">
        <v>500</v>
      </c>
      <c r="E444" s="1343">
        <v>160</v>
      </c>
      <c r="F444" s="1343">
        <v>1968</v>
      </c>
      <c r="G444" s="1344">
        <v>4896</v>
      </c>
      <c r="H444" s="1532">
        <v>74003</v>
      </c>
      <c r="I444" s="1533">
        <v>81050</v>
      </c>
      <c r="J444" s="1345">
        <f t="shared" si="12"/>
        <v>74003</v>
      </c>
      <c r="K444" s="1346">
        <f t="shared" si="13"/>
        <v>81050</v>
      </c>
    </row>
    <row r="445" spans="1:11">
      <c r="A445" s="1984"/>
      <c r="B445" s="1340" t="s">
        <v>4139</v>
      </c>
      <c r="C445" s="1341" t="s">
        <v>4663</v>
      </c>
      <c r="D445" s="1342">
        <v>500</v>
      </c>
      <c r="E445" s="1343">
        <v>160</v>
      </c>
      <c r="F445" s="1343">
        <v>2009</v>
      </c>
      <c r="G445" s="1344">
        <v>4998</v>
      </c>
      <c r="H445" s="1532">
        <v>75500</v>
      </c>
      <c r="I445" s="1533">
        <v>82540</v>
      </c>
      <c r="J445" s="1345">
        <f t="shared" si="12"/>
        <v>75500</v>
      </c>
      <c r="K445" s="1346">
        <f t="shared" si="13"/>
        <v>82540</v>
      </c>
    </row>
    <row r="446" spans="1:11" ht="15.75" thickBot="1">
      <c r="A446" s="1984"/>
      <c r="B446" s="1347" t="s">
        <v>4140</v>
      </c>
      <c r="C446" s="1348" t="s">
        <v>4664</v>
      </c>
      <c r="D446" s="1349">
        <v>500</v>
      </c>
      <c r="E446" s="1350">
        <v>160</v>
      </c>
      <c r="F446" s="1350">
        <v>2050</v>
      </c>
      <c r="G446" s="1351">
        <v>5100</v>
      </c>
      <c r="H446" s="1532">
        <v>76997</v>
      </c>
      <c r="I446" s="1533">
        <v>84040</v>
      </c>
      <c r="J446" s="1352">
        <f t="shared" si="12"/>
        <v>76997</v>
      </c>
      <c r="K446" s="1353">
        <f t="shared" si="13"/>
        <v>84040</v>
      </c>
    </row>
    <row r="447" spans="1:11">
      <c r="A447" s="1984"/>
      <c r="B447" s="1333" t="s">
        <v>4141</v>
      </c>
      <c r="C447" s="1334" t="s">
        <v>4665</v>
      </c>
      <c r="D447" s="1354">
        <v>750</v>
      </c>
      <c r="E447" s="1355">
        <v>160</v>
      </c>
      <c r="F447" s="1355">
        <v>164</v>
      </c>
      <c r="G447" s="1356">
        <v>549.6</v>
      </c>
      <c r="H447" s="1532">
        <v>14135.9410665</v>
      </c>
      <c r="I447" s="1533">
        <v>21387.982951499998</v>
      </c>
      <c r="J447" s="1338">
        <f t="shared" si="12"/>
        <v>14135.9410665</v>
      </c>
      <c r="K447" s="1339">
        <f t="shared" si="13"/>
        <v>21387.982951499998</v>
      </c>
    </row>
    <row r="448" spans="1:11">
      <c r="A448" s="1984"/>
      <c r="B448" s="1340" t="s">
        <v>4142</v>
      </c>
      <c r="C448" s="1341" t="s">
        <v>4666</v>
      </c>
      <c r="D448" s="1342">
        <v>750</v>
      </c>
      <c r="E448" s="1343">
        <v>160</v>
      </c>
      <c r="F448" s="1343">
        <v>205</v>
      </c>
      <c r="G448" s="1344">
        <v>687</v>
      </c>
      <c r="H448" s="1532">
        <v>16492</v>
      </c>
      <c r="I448" s="1533">
        <v>23540</v>
      </c>
      <c r="J448" s="1345">
        <f t="shared" si="12"/>
        <v>16492</v>
      </c>
      <c r="K448" s="1346">
        <f t="shared" si="13"/>
        <v>23540</v>
      </c>
    </row>
    <row r="449" spans="1:11">
      <c r="A449" s="1984"/>
      <c r="B449" s="1340" t="s">
        <v>4143</v>
      </c>
      <c r="C449" s="1341" t="s">
        <v>4667</v>
      </c>
      <c r="D449" s="1342">
        <v>750</v>
      </c>
      <c r="E449" s="1343">
        <v>160</v>
      </c>
      <c r="F449" s="1343">
        <v>246</v>
      </c>
      <c r="G449" s="1344">
        <v>824.40000000000009</v>
      </c>
      <c r="H449" s="1532">
        <v>18850</v>
      </c>
      <c r="I449" s="1533">
        <v>25890</v>
      </c>
      <c r="J449" s="1345">
        <f t="shared" si="12"/>
        <v>18850</v>
      </c>
      <c r="K449" s="1346">
        <f t="shared" si="13"/>
        <v>25890</v>
      </c>
    </row>
    <row r="450" spans="1:11">
      <c r="A450" s="1984"/>
      <c r="B450" s="1340" t="s">
        <v>4144</v>
      </c>
      <c r="C450" s="1341" t="s">
        <v>4668</v>
      </c>
      <c r="D450" s="1342">
        <v>750</v>
      </c>
      <c r="E450" s="1343">
        <v>160</v>
      </c>
      <c r="F450" s="1343">
        <v>287</v>
      </c>
      <c r="G450" s="1344">
        <v>961.80000000000007</v>
      </c>
      <c r="H450" s="1532">
        <v>21208</v>
      </c>
      <c r="I450" s="1533">
        <v>28250</v>
      </c>
      <c r="J450" s="1345">
        <f t="shared" si="12"/>
        <v>21208</v>
      </c>
      <c r="K450" s="1346">
        <f t="shared" si="13"/>
        <v>28250</v>
      </c>
    </row>
    <row r="451" spans="1:11">
      <c r="A451" s="1984"/>
      <c r="B451" s="1340" t="s">
        <v>4145</v>
      </c>
      <c r="C451" s="1341" t="s">
        <v>4669</v>
      </c>
      <c r="D451" s="1342">
        <v>750</v>
      </c>
      <c r="E451" s="1343">
        <v>160</v>
      </c>
      <c r="F451" s="1343">
        <v>328</v>
      </c>
      <c r="G451" s="1344">
        <v>1099.2</v>
      </c>
      <c r="H451" s="1532">
        <v>23566</v>
      </c>
      <c r="I451" s="1533">
        <v>30610</v>
      </c>
      <c r="J451" s="1345">
        <f t="shared" si="12"/>
        <v>23566</v>
      </c>
      <c r="K451" s="1346">
        <f t="shared" si="13"/>
        <v>30610</v>
      </c>
    </row>
    <row r="452" spans="1:11">
      <c r="A452" s="1984"/>
      <c r="B452" s="1340" t="s">
        <v>4146</v>
      </c>
      <c r="C452" s="1341" t="s">
        <v>4670</v>
      </c>
      <c r="D452" s="1342">
        <v>750</v>
      </c>
      <c r="E452" s="1343">
        <v>160</v>
      </c>
      <c r="F452" s="1343">
        <v>369</v>
      </c>
      <c r="G452" s="1344">
        <v>1236.6000000000001</v>
      </c>
      <c r="H452" s="1532">
        <v>25923</v>
      </c>
      <c r="I452" s="1533">
        <v>32970</v>
      </c>
      <c r="J452" s="1345">
        <f t="shared" si="12"/>
        <v>25923</v>
      </c>
      <c r="K452" s="1346">
        <f t="shared" si="13"/>
        <v>32970</v>
      </c>
    </row>
    <row r="453" spans="1:11">
      <c r="A453" s="1984"/>
      <c r="B453" s="1340" t="s">
        <v>4147</v>
      </c>
      <c r="C453" s="1341" t="s">
        <v>4671</v>
      </c>
      <c r="D453" s="1342">
        <v>750</v>
      </c>
      <c r="E453" s="1343">
        <v>160</v>
      </c>
      <c r="F453" s="1343">
        <v>410</v>
      </c>
      <c r="G453" s="1344">
        <v>1374</v>
      </c>
      <c r="H453" s="1532">
        <v>28281</v>
      </c>
      <c r="I453" s="1533">
        <v>35320</v>
      </c>
      <c r="J453" s="1345">
        <f t="shared" si="12"/>
        <v>28281</v>
      </c>
      <c r="K453" s="1346">
        <f t="shared" si="13"/>
        <v>35320</v>
      </c>
    </row>
    <row r="454" spans="1:11">
      <c r="A454" s="1984"/>
      <c r="B454" s="1340" t="s">
        <v>4148</v>
      </c>
      <c r="C454" s="1341" t="s">
        <v>4672</v>
      </c>
      <c r="D454" s="1342">
        <v>750</v>
      </c>
      <c r="E454" s="1343">
        <v>160</v>
      </c>
      <c r="F454" s="1343">
        <v>451</v>
      </c>
      <c r="G454" s="1344">
        <v>1511.4</v>
      </c>
      <c r="H454" s="1532">
        <v>30639</v>
      </c>
      <c r="I454" s="1533">
        <v>37680</v>
      </c>
      <c r="J454" s="1345">
        <f t="shared" si="12"/>
        <v>30639</v>
      </c>
      <c r="K454" s="1346">
        <f t="shared" si="13"/>
        <v>37680</v>
      </c>
    </row>
    <row r="455" spans="1:11">
      <c r="A455" s="1984"/>
      <c r="B455" s="1340" t="s">
        <v>4149</v>
      </c>
      <c r="C455" s="1341" t="s">
        <v>4673</v>
      </c>
      <c r="D455" s="1342">
        <v>750</v>
      </c>
      <c r="E455" s="1343">
        <v>160</v>
      </c>
      <c r="F455" s="1343">
        <v>492</v>
      </c>
      <c r="G455" s="1344">
        <v>1648.8000000000002</v>
      </c>
      <c r="H455" s="1532">
        <v>32996</v>
      </c>
      <c r="I455" s="1533">
        <v>40040</v>
      </c>
      <c r="J455" s="1345">
        <f t="shared" ref="J455:J475" si="14">H455-H455*$E$3</f>
        <v>32996</v>
      </c>
      <c r="K455" s="1346">
        <f t="shared" ref="K455:K475" si="15">I455-I455*$E$3</f>
        <v>40040</v>
      </c>
    </row>
    <row r="456" spans="1:11">
      <c r="A456" s="1984"/>
      <c r="B456" s="1340" t="s">
        <v>4150</v>
      </c>
      <c r="C456" s="1341" t="s">
        <v>4674</v>
      </c>
      <c r="D456" s="1342">
        <v>750</v>
      </c>
      <c r="E456" s="1343">
        <v>160</v>
      </c>
      <c r="F456" s="1343">
        <v>533</v>
      </c>
      <c r="G456" s="1344">
        <v>1786.2</v>
      </c>
      <c r="H456" s="1532">
        <v>35354</v>
      </c>
      <c r="I456" s="1533">
        <v>42400</v>
      </c>
      <c r="J456" s="1345">
        <f t="shared" si="14"/>
        <v>35354</v>
      </c>
      <c r="K456" s="1346">
        <f t="shared" si="15"/>
        <v>42400</v>
      </c>
    </row>
    <row r="457" spans="1:11">
      <c r="A457" s="1984"/>
      <c r="B457" s="1340" t="s">
        <v>4151</v>
      </c>
      <c r="C457" s="1341" t="s">
        <v>4675</v>
      </c>
      <c r="D457" s="1342">
        <v>750</v>
      </c>
      <c r="E457" s="1343">
        <v>160</v>
      </c>
      <c r="F457" s="1343">
        <v>574</v>
      </c>
      <c r="G457" s="1344">
        <v>1923.6000000000001</v>
      </c>
      <c r="H457" s="1532">
        <v>37712</v>
      </c>
      <c r="I457" s="1533">
        <v>44750</v>
      </c>
      <c r="J457" s="1345">
        <f t="shared" si="14"/>
        <v>37712</v>
      </c>
      <c r="K457" s="1346">
        <f t="shared" si="15"/>
        <v>44750</v>
      </c>
    </row>
    <row r="458" spans="1:11" ht="15.75" thickBot="1">
      <c r="A458" s="1984"/>
      <c r="B458" s="1347" t="s">
        <v>4152</v>
      </c>
      <c r="C458" s="1348" t="s">
        <v>4676</v>
      </c>
      <c r="D458" s="1349">
        <v>750</v>
      </c>
      <c r="E458" s="1350">
        <v>160</v>
      </c>
      <c r="F458" s="1350">
        <v>615</v>
      </c>
      <c r="G458" s="1351">
        <v>2061</v>
      </c>
      <c r="H458" s="1532">
        <v>40070</v>
      </c>
      <c r="I458" s="1533">
        <v>47110</v>
      </c>
      <c r="J458" s="1352">
        <f t="shared" si="14"/>
        <v>40070</v>
      </c>
      <c r="K458" s="1353">
        <f t="shared" si="15"/>
        <v>47110</v>
      </c>
    </row>
    <row r="459" spans="1:11">
      <c r="A459" s="1984"/>
      <c r="B459" s="1333" t="s">
        <v>4153</v>
      </c>
      <c r="C459" s="1334" t="s">
        <v>4677</v>
      </c>
      <c r="D459" s="1354">
        <v>900</v>
      </c>
      <c r="E459" s="1355">
        <v>160</v>
      </c>
      <c r="F459" s="1355">
        <v>164</v>
      </c>
      <c r="G459" s="1356">
        <v>642.4</v>
      </c>
      <c r="H459" s="1532">
        <v>15759.9552</v>
      </c>
      <c r="I459" s="1533">
        <v>23011.997084999999</v>
      </c>
      <c r="J459" s="1338">
        <f t="shared" si="14"/>
        <v>15759.9552</v>
      </c>
      <c r="K459" s="1339">
        <f t="shared" si="15"/>
        <v>23011.997084999999</v>
      </c>
    </row>
    <row r="460" spans="1:11">
      <c r="A460" s="1984"/>
      <c r="B460" s="1340" t="s">
        <v>4154</v>
      </c>
      <c r="C460" s="1341" t="s">
        <v>4678</v>
      </c>
      <c r="D460" s="1342">
        <v>900</v>
      </c>
      <c r="E460" s="1343">
        <v>160</v>
      </c>
      <c r="F460" s="1343">
        <v>205</v>
      </c>
      <c r="G460" s="1344">
        <v>803</v>
      </c>
      <c r="H460" s="1532">
        <v>18519</v>
      </c>
      <c r="I460" s="1533">
        <v>25560</v>
      </c>
      <c r="J460" s="1345">
        <f t="shared" si="14"/>
        <v>18519</v>
      </c>
      <c r="K460" s="1346">
        <f t="shared" si="15"/>
        <v>25560</v>
      </c>
    </row>
    <row r="461" spans="1:11">
      <c r="A461" s="1984"/>
      <c r="B461" s="1340" t="s">
        <v>4155</v>
      </c>
      <c r="C461" s="1341" t="s">
        <v>4679</v>
      </c>
      <c r="D461" s="1342">
        <v>900</v>
      </c>
      <c r="E461" s="1343">
        <v>160</v>
      </c>
      <c r="F461" s="1343">
        <v>246</v>
      </c>
      <c r="G461" s="1344">
        <v>963.59999999999991</v>
      </c>
      <c r="H461" s="1532">
        <v>21283</v>
      </c>
      <c r="I461" s="1533">
        <v>28330</v>
      </c>
      <c r="J461" s="1345">
        <f t="shared" si="14"/>
        <v>21283</v>
      </c>
      <c r="K461" s="1346">
        <f t="shared" si="15"/>
        <v>28330</v>
      </c>
    </row>
    <row r="462" spans="1:11">
      <c r="A462" s="1984"/>
      <c r="B462" s="1340" t="s">
        <v>4156</v>
      </c>
      <c r="C462" s="1341" t="s">
        <v>4680</v>
      </c>
      <c r="D462" s="1342">
        <v>900</v>
      </c>
      <c r="E462" s="1343">
        <v>160</v>
      </c>
      <c r="F462" s="1343">
        <v>287</v>
      </c>
      <c r="G462" s="1344">
        <v>1124.2</v>
      </c>
      <c r="H462" s="1532">
        <v>24046</v>
      </c>
      <c r="I462" s="1533">
        <v>31090</v>
      </c>
      <c r="J462" s="1345">
        <f t="shared" si="14"/>
        <v>24046</v>
      </c>
      <c r="K462" s="1346">
        <f t="shared" si="15"/>
        <v>31090</v>
      </c>
    </row>
    <row r="463" spans="1:11">
      <c r="A463" s="1984"/>
      <c r="B463" s="1340" t="s">
        <v>4157</v>
      </c>
      <c r="C463" s="1341" t="s">
        <v>4681</v>
      </c>
      <c r="D463" s="1342">
        <v>900</v>
      </c>
      <c r="E463" s="1343">
        <v>160</v>
      </c>
      <c r="F463" s="1343">
        <v>328</v>
      </c>
      <c r="G463" s="1344">
        <v>1284.8</v>
      </c>
      <c r="H463" s="1532">
        <v>26810</v>
      </c>
      <c r="I463" s="1533">
        <v>33850</v>
      </c>
      <c r="J463" s="1345">
        <f t="shared" si="14"/>
        <v>26810</v>
      </c>
      <c r="K463" s="1346">
        <f t="shared" si="15"/>
        <v>33850</v>
      </c>
    </row>
    <row r="464" spans="1:11">
      <c r="A464" s="1984"/>
      <c r="B464" s="1340" t="s">
        <v>4158</v>
      </c>
      <c r="C464" s="1341" t="s">
        <v>4682</v>
      </c>
      <c r="D464" s="1342">
        <v>900</v>
      </c>
      <c r="E464" s="1343">
        <v>160</v>
      </c>
      <c r="F464" s="1343">
        <v>369</v>
      </c>
      <c r="G464" s="1344">
        <v>1445.3999999999999</v>
      </c>
      <c r="H464" s="1532">
        <v>29573</v>
      </c>
      <c r="I464" s="1533">
        <v>36620</v>
      </c>
      <c r="J464" s="1345">
        <f t="shared" si="14"/>
        <v>29573</v>
      </c>
      <c r="K464" s="1346">
        <f t="shared" si="15"/>
        <v>36620</v>
      </c>
    </row>
    <row r="465" spans="1:11">
      <c r="A465" s="1984"/>
      <c r="B465" s="1340" t="s">
        <v>4159</v>
      </c>
      <c r="C465" s="1341" t="s">
        <v>4683</v>
      </c>
      <c r="D465" s="1342">
        <v>900</v>
      </c>
      <c r="E465" s="1343">
        <v>160</v>
      </c>
      <c r="F465" s="1343">
        <v>410</v>
      </c>
      <c r="G465" s="1344">
        <v>1606</v>
      </c>
      <c r="H465" s="1532">
        <v>32336</v>
      </c>
      <c r="I465" s="1533">
        <v>39380</v>
      </c>
      <c r="J465" s="1345">
        <f t="shared" si="14"/>
        <v>32336</v>
      </c>
      <c r="K465" s="1346">
        <f t="shared" si="15"/>
        <v>39380</v>
      </c>
    </row>
    <row r="466" spans="1:11">
      <c r="A466" s="1984"/>
      <c r="B466" s="1340" t="s">
        <v>4160</v>
      </c>
      <c r="C466" s="1341" t="s">
        <v>4684</v>
      </c>
      <c r="D466" s="1342">
        <v>900</v>
      </c>
      <c r="E466" s="1343">
        <v>160</v>
      </c>
      <c r="F466" s="1343">
        <v>451</v>
      </c>
      <c r="G466" s="1344">
        <v>1766.6</v>
      </c>
      <c r="H466" s="1532">
        <v>35100</v>
      </c>
      <c r="I466" s="1533">
        <v>42140</v>
      </c>
      <c r="J466" s="1345">
        <f t="shared" si="14"/>
        <v>35100</v>
      </c>
      <c r="K466" s="1346">
        <f t="shared" si="15"/>
        <v>42140</v>
      </c>
    </row>
    <row r="467" spans="1:11">
      <c r="A467" s="1984"/>
      <c r="B467" s="1340" t="s">
        <v>4161</v>
      </c>
      <c r="C467" s="1341" t="s">
        <v>4685</v>
      </c>
      <c r="D467" s="1342">
        <v>900</v>
      </c>
      <c r="E467" s="1343">
        <v>160</v>
      </c>
      <c r="F467" s="1343">
        <v>492</v>
      </c>
      <c r="G467" s="1344">
        <v>1927.1999999999998</v>
      </c>
      <c r="H467" s="1532">
        <v>37863</v>
      </c>
      <c r="I467" s="1533">
        <v>44910</v>
      </c>
      <c r="J467" s="1345">
        <f t="shared" si="14"/>
        <v>37863</v>
      </c>
      <c r="K467" s="1346">
        <f t="shared" si="15"/>
        <v>44910</v>
      </c>
    </row>
    <row r="468" spans="1:11">
      <c r="A468" s="1984"/>
      <c r="B468" s="1340" t="s">
        <v>4162</v>
      </c>
      <c r="C468" s="1341" t="s">
        <v>4686</v>
      </c>
      <c r="D468" s="1342">
        <v>900</v>
      </c>
      <c r="E468" s="1343">
        <v>160</v>
      </c>
      <c r="F468" s="1343">
        <v>533</v>
      </c>
      <c r="G468" s="1344">
        <v>2087.7999999999997</v>
      </c>
      <c r="H468" s="1532">
        <v>40626</v>
      </c>
      <c r="I468" s="1533">
        <v>47670</v>
      </c>
      <c r="J468" s="1345">
        <f t="shared" si="14"/>
        <v>40626</v>
      </c>
      <c r="K468" s="1346">
        <f t="shared" si="15"/>
        <v>47670</v>
      </c>
    </row>
    <row r="469" spans="1:11">
      <c r="A469" s="1984"/>
      <c r="B469" s="1340" t="s">
        <v>4163</v>
      </c>
      <c r="C469" s="1341" t="s">
        <v>4687</v>
      </c>
      <c r="D469" s="1342">
        <v>900</v>
      </c>
      <c r="E469" s="1343">
        <v>160</v>
      </c>
      <c r="F469" s="1343">
        <v>574</v>
      </c>
      <c r="G469" s="1344">
        <v>2248.4</v>
      </c>
      <c r="H469" s="1532">
        <v>43390</v>
      </c>
      <c r="I469" s="1533">
        <v>50430</v>
      </c>
      <c r="J469" s="1345">
        <f t="shared" si="14"/>
        <v>43390</v>
      </c>
      <c r="K469" s="1346">
        <f t="shared" si="15"/>
        <v>50430</v>
      </c>
    </row>
    <row r="470" spans="1:11" ht="15.75" thickBot="1">
      <c r="A470" s="1984"/>
      <c r="B470" s="1347" t="s">
        <v>4164</v>
      </c>
      <c r="C470" s="1348" t="s">
        <v>4688</v>
      </c>
      <c r="D470" s="1349">
        <v>900</v>
      </c>
      <c r="E470" s="1350">
        <v>160</v>
      </c>
      <c r="F470" s="1350">
        <v>615</v>
      </c>
      <c r="G470" s="1351">
        <v>2409</v>
      </c>
      <c r="H470" s="1532">
        <v>46153</v>
      </c>
      <c r="I470" s="1533">
        <v>53200</v>
      </c>
      <c r="J470" s="1352">
        <f t="shared" si="14"/>
        <v>46153</v>
      </c>
      <c r="K470" s="1353">
        <f t="shared" si="15"/>
        <v>53200</v>
      </c>
    </row>
    <row r="471" spans="1:11">
      <c r="A471" s="1984"/>
      <c r="B471" s="1333" t="s">
        <v>4165</v>
      </c>
      <c r="C471" s="1334" t="s">
        <v>4689</v>
      </c>
      <c r="D471" s="1354">
        <v>1000</v>
      </c>
      <c r="E471" s="1355">
        <v>160</v>
      </c>
      <c r="F471" s="1355">
        <v>164</v>
      </c>
      <c r="G471" s="1356">
        <v>703.2</v>
      </c>
      <c r="H471" s="1532">
        <v>16503</v>
      </c>
      <c r="I471" s="1533">
        <v>23550</v>
      </c>
      <c r="J471" s="1338">
        <f t="shared" si="14"/>
        <v>16503</v>
      </c>
      <c r="K471" s="1339">
        <f t="shared" si="15"/>
        <v>23550</v>
      </c>
    </row>
    <row r="472" spans="1:11">
      <c r="A472" s="1984"/>
      <c r="B472" s="1340" t="s">
        <v>4166</v>
      </c>
      <c r="C472" s="1341" t="s">
        <v>4690</v>
      </c>
      <c r="D472" s="1342">
        <v>1000</v>
      </c>
      <c r="E472" s="1343">
        <v>160</v>
      </c>
      <c r="F472" s="1343">
        <v>205</v>
      </c>
      <c r="G472" s="1344">
        <v>879</v>
      </c>
      <c r="H472" s="1532">
        <v>19457</v>
      </c>
      <c r="I472" s="1533">
        <v>26500</v>
      </c>
      <c r="J472" s="1345">
        <f t="shared" si="14"/>
        <v>19457</v>
      </c>
      <c r="K472" s="1346">
        <f t="shared" si="15"/>
        <v>26500</v>
      </c>
    </row>
    <row r="473" spans="1:11">
      <c r="A473" s="1984"/>
      <c r="B473" s="1340" t="s">
        <v>4167</v>
      </c>
      <c r="C473" s="1341" t="s">
        <v>4691</v>
      </c>
      <c r="D473" s="1342">
        <v>1000</v>
      </c>
      <c r="E473" s="1343">
        <v>160</v>
      </c>
      <c r="F473" s="1343">
        <v>246</v>
      </c>
      <c r="G473" s="1344">
        <v>1054.8000000000002</v>
      </c>
      <c r="H473" s="1532">
        <v>22412</v>
      </c>
      <c r="I473" s="1533">
        <v>29450</v>
      </c>
      <c r="J473" s="1345">
        <f t="shared" si="14"/>
        <v>22412</v>
      </c>
      <c r="K473" s="1346">
        <f t="shared" si="15"/>
        <v>29450</v>
      </c>
    </row>
    <row r="474" spans="1:11">
      <c r="A474" s="1984"/>
      <c r="B474" s="1340" t="s">
        <v>4168</v>
      </c>
      <c r="C474" s="1341" t="s">
        <v>4692</v>
      </c>
      <c r="D474" s="1342">
        <v>1000</v>
      </c>
      <c r="E474" s="1343">
        <v>160</v>
      </c>
      <c r="F474" s="1343">
        <v>287</v>
      </c>
      <c r="G474" s="1344">
        <v>1230.6000000000001</v>
      </c>
      <c r="H474" s="1532">
        <v>25366</v>
      </c>
      <c r="I474" s="1533">
        <v>32410</v>
      </c>
      <c r="J474" s="1345">
        <f t="shared" si="14"/>
        <v>25366</v>
      </c>
      <c r="K474" s="1346">
        <f t="shared" si="15"/>
        <v>32410</v>
      </c>
    </row>
    <row r="475" spans="1:11">
      <c r="A475" s="1984"/>
      <c r="B475" s="1340" t="s">
        <v>4169</v>
      </c>
      <c r="C475" s="1341" t="s">
        <v>4693</v>
      </c>
      <c r="D475" s="1342">
        <v>1000</v>
      </c>
      <c r="E475" s="1343">
        <v>160</v>
      </c>
      <c r="F475" s="1343">
        <v>328</v>
      </c>
      <c r="G475" s="1344">
        <v>1406.4</v>
      </c>
      <c r="H475" s="1532">
        <v>28321</v>
      </c>
      <c r="I475" s="1533">
        <v>35360</v>
      </c>
      <c r="J475" s="1345">
        <f t="shared" si="14"/>
        <v>28321</v>
      </c>
      <c r="K475" s="1346">
        <f t="shared" si="15"/>
        <v>35360</v>
      </c>
    </row>
    <row r="476" spans="1:11">
      <c r="A476" s="1984"/>
      <c r="B476" s="1340" t="s">
        <v>4170</v>
      </c>
      <c r="C476" s="1341" t="s">
        <v>4694</v>
      </c>
      <c r="D476" s="1342">
        <v>1000</v>
      </c>
      <c r="E476" s="1343">
        <v>160</v>
      </c>
      <c r="F476" s="1343">
        <v>369</v>
      </c>
      <c r="G476" s="1344">
        <v>1582.2</v>
      </c>
      <c r="H476" s="1532">
        <v>31275</v>
      </c>
      <c r="I476" s="1533">
        <v>38320</v>
      </c>
      <c r="J476" s="1345">
        <f t="shared" ref="J476:J530" si="16">H476-H476*$E$3</f>
        <v>31275</v>
      </c>
      <c r="K476" s="1346">
        <f t="shared" ref="K476:K530" si="17">I476-I476*$E$3</f>
        <v>38320</v>
      </c>
    </row>
    <row r="477" spans="1:11">
      <c r="A477" s="1984"/>
      <c r="B477" s="1340" t="s">
        <v>4171</v>
      </c>
      <c r="C477" s="1341" t="s">
        <v>4695</v>
      </c>
      <c r="D477" s="1342">
        <v>1000</v>
      </c>
      <c r="E477" s="1343">
        <v>160</v>
      </c>
      <c r="F477" s="1343">
        <v>410</v>
      </c>
      <c r="G477" s="1344">
        <v>1758</v>
      </c>
      <c r="H477" s="1532">
        <v>34230</v>
      </c>
      <c r="I477" s="1533">
        <v>41270</v>
      </c>
      <c r="J477" s="1345">
        <f t="shared" si="16"/>
        <v>34230</v>
      </c>
      <c r="K477" s="1346">
        <f t="shared" si="17"/>
        <v>41270</v>
      </c>
    </row>
    <row r="478" spans="1:11">
      <c r="A478" s="1984"/>
      <c r="B478" s="1340" t="s">
        <v>4172</v>
      </c>
      <c r="C478" s="1341" t="s">
        <v>4696</v>
      </c>
      <c r="D478" s="1342">
        <v>1000</v>
      </c>
      <c r="E478" s="1343">
        <v>160</v>
      </c>
      <c r="F478" s="1343">
        <v>451</v>
      </c>
      <c r="G478" s="1344">
        <v>1933.8000000000002</v>
      </c>
      <c r="H478" s="1532">
        <v>37184</v>
      </c>
      <c r="I478" s="1533">
        <v>44230</v>
      </c>
      <c r="J478" s="1345">
        <f t="shared" si="16"/>
        <v>37184</v>
      </c>
      <c r="K478" s="1346">
        <f t="shared" si="17"/>
        <v>44230</v>
      </c>
    </row>
    <row r="479" spans="1:11">
      <c r="A479" s="1984"/>
      <c r="B479" s="1340" t="s">
        <v>4173</v>
      </c>
      <c r="C479" s="1341" t="s">
        <v>4697</v>
      </c>
      <c r="D479" s="1342">
        <v>1000</v>
      </c>
      <c r="E479" s="1343">
        <v>160</v>
      </c>
      <c r="F479" s="1343">
        <v>492</v>
      </c>
      <c r="G479" s="1344">
        <v>2109.6000000000004</v>
      </c>
      <c r="H479" s="1532">
        <v>40139</v>
      </c>
      <c r="I479" s="1533">
        <v>47180</v>
      </c>
      <c r="J479" s="1345">
        <f t="shared" si="16"/>
        <v>40139</v>
      </c>
      <c r="K479" s="1346">
        <f t="shared" si="17"/>
        <v>47180</v>
      </c>
    </row>
    <row r="480" spans="1:11">
      <c r="A480" s="1984"/>
      <c r="B480" s="1340" t="s">
        <v>4174</v>
      </c>
      <c r="C480" s="1341" t="s">
        <v>4698</v>
      </c>
      <c r="D480" s="1342">
        <v>1000</v>
      </c>
      <c r="E480" s="1343">
        <v>160</v>
      </c>
      <c r="F480" s="1343">
        <v>533</v>
      </c>
      <c r="G480" s="1344">
        <v>2285.4</v>
      </c>
      <c r="H480" s="1532">
        <v>43093</v>
      </c>
      <c r="I480" s="1533">
        <v>50140</v>
      </c>
      <c r="J480" s="1345">
        <f t="shared" si="16"/>
        <v>43093</v>
      </c>
      <c r="K480" s="1346">
        <f t="shared" si="17"/>
        <v>50140</v>
      </c>
    </row>
    <row r="481" spans="1:11">
      <c r="A481" s="1984"/>
      <c r="B481" s="1340" t="s">
        <v>4175</v>
      </c>
      <c r="C481" s="1341" t="s">
        <v>4699</v>
      </c>
      <c r="D481" s="1342">
        <v>1000</v>
      </c>
      <c r="E481" s="1343">
        <v>160</v>
      </c>
      <c r="F481" s="1343">
        <v>574</v>
      </c>
      <c r="G481" s="1344">
        <v>2461.2000000000003</v>
      </c>
      <c r="H481" s="1532">
        <v>46048</v>
      </c>
      <c r="I481" s="1533">
        <v>53090</v>
      </c>
      <c r="J481" s="1345">
        <f t="shared" si="16"/>
        <v>46048</v>
      </c>
      <c r="K481" s="1346">
        <f t="shared" si="17"/>
        <v>53090</v>
      </c>
    </row>
    <row r="482" spans="1:11" ht="15.75" thickBot="1">
      <c r="A482" s="1984"/>
      <c r="B482" s="1347" t="s">
        <v>4176</v>
      </c>
      <c r="C482" s="1348" t="s">
        <v>4700</v>
      </c>
      <c r="D482" s="1349">
        <v>1000</v>
      </c>
      <c r="E482" s="1350">
        <v>160</v>
      </c>
      <c r="F482" s="1350">
        <v>615</v>
      </c>
      <c r="G482" s="1351">
        <v>2637</v>
      </c>
      <c r="H482" s="1532">
        <v>49002</v>
      </c>
      <c r="I482" s="1533">
        <v>56040</v>
      </c>
      <c r="J482" s="1352">
        <f t="shared" si="16"/>
        <v>49002</v>
      </c>
      <c r="K482" s="1353">
        <f t="shared" si="17"/>
        <v>56040</v>
      </c>
    </row>
    <row r="483" spans="1:11">
      <c r="A483" s="1984"/>
      <c r="B483" s="1333" t="s">
        <v>4177</v>
      </c>
      <c r="C483" s="1334" t="s">
        <v>4701</v>
      </c>
      <c r="D483" s="1354">
        <v>1200</v>
      </c>
      <c r="E483" s="1355">
        <v>160</v>
      </c>
      <c r="F483" s="1355">
        <v>164</v>
      </c>
      <c r="G483" s="1356">
        <v>828</v>
      </c>
      <c r="H483" s="1532">
        <v>19430</v>
      </c>
      <c r="I483" s="1533">
        <v>26470</v>
      </c>
      <c r="J483" s="1338">
        <f t="shared" si="16"/>
        <v>19430</v>
      </c>
      <c r="K483" s="1339">
        <f t="shared" si="17"/>
        <v>26470</v>
      </c>
    </row>
    <row r="484" spans="1:11">
      <c r="A484" s="1984"/>
      <c r="B484" s="1340" t="s">
        <v>4178</v>
      </c>
      <c r="C484" s="1341" t="s">
        <v>4702</v>
      </c>
      <c r="D484" s="1342">
        <v>1200</v>
      </c>
      <c r="E484" s="1343">
        <v>160</v>
      </c>
      <c r="F484" s="1343">
        <v>205</v>
      </c>
      <c r="G484" s="1344">
        <v>1035</v>
      </c>
      <c r="H484" s="1532">
        <v>22927</v>
      </c>
      <c r="I484" s="1533">
        <v>29970</v>
      </c>
      <c r="J484" s="1345">
        <f t="shared" si="16"/>
        <v>22927</v>
      </c>
      <c r="K484" s="1346">
        <f t="shared" si="17"/>
        <v>29970</v>
      </c>
    </row>
    <row r="485" spans="1:11">
      <c r="A485" s="1984"/>
      <c r="B485" s="1340" t="s">
        <v>4179</v>
      </c>
      <c r="C485" s="1341" t="s">
        <v>4703</v>
      </c>
      <c r="D485" s="1342">
        <v>1200</v>
      </c>
      <c r="E485" s="1343">
        <v>160</v>
      </c>
      <c r="F485" s="1343">
        <v>246</v>
      </c>
      <c r="G485" s="1344">
        <v>1242</v>
      </c>
      <c r="H485" s="1532">
        <v>26423</v>
      </c>
      <c r="I485" s="1533">
        <v>33470</v>
      </c>
      <c r="J485" s="1345">
        <f t="shared" si="16"/>
        <v>26423</v>
      </c>
      <c r="K485" s="1346">
        <f t="shared" si="17"/>
        <v>33470</v>
      </c>
    </row>
    <row r="486" spans="1:11">
      <c r="A486" s="1984"/>
      <c r="B486" s="1340" t="s">
        <v>4180</v>
      </c>
      <c r="C486" s="1341" t="s">
        <v>4704</v>
      </c>
      <c r="D486" s="1342">
        <v>1200</v>
      </c>
      <c r="E486" s="1343">
        <v>160</v>
      </c>
      <c r="F486" s="1343">
        <v>287</v>
      </c>
      <c r="G486" s="1344">
        <v>1449</v>
      </c>
      <c r="H486" s="1532">
        <v>29919</v>
      </c>
      <c r="I486" s="1533">
        <v>36960</v>
      </c>
      <c r="J486" s="1345">
        <f t="shared" si="16"/>
        <v>29919</v>
      </c>
      <c r="K486" s="1346">
        <f t="shared" si="17"/>
        <v>36960</v>
      </c>
    </row>
    <row r="487" spans="1:11">
      <c r="A487" s="1984"/>
      <c r="B487" s="1340" t="s">
        <v>4181</v>
      </c>
      <c r="C487" s="1341" t="s">
        <v>4705</v>
      </c>
      <c r="D487" s="1342">
        <v>1200</v>
      </c>
      <c r="E487" s="1343">
        <v>160</v>
      </c>
      <c r="F487" s="1343">
        <v>328</v>
      </c>
      <c r="G487" s="1344">
        <v>1656</v>
      </c>
      <c r="H487" s="1532">
        <v>33415</v>
      </c>
      <c r="I487" s="1533">
        <v>40460</v>
      </c>
      <c r="J487" s="1345">
        <f t="shared" si="16"/>
        <v>33415</v>
      </c>
      <c r="K487" s="1346">
        <f t="shared" si="17"/>
        <v>40460</v>
      </c>
    </row>
    <row r="488" spans="1:11">
      <c r="A488" s="1984"/>
      <c r="B488" s="1340" t="s">
        <v>4182</v>
      </c>
      <c r="C488" s="1341" t="s">
        <v>4706</v>
      </c>
      <c r="D488" s="1342">
        <v>1200</v>
      </c>
      <c r="E488" s="1343">
        <v>160</v>
      </c>
      <c r="F488" s="1343">
        <v>369</v>
      </c>
      <c r="G488" s="1344">
        <v>1863</v>
      </c>
      <c r="H488" s="1532">
        <v>36911</v>
      </c>
      <c r="I488" s="1533">
        <v>43950</v>
      </c>
      <c r="J488" s="1345">
        <f t="shared" si="16"/>
        <v>36911</v>
      </c>
      <c r="K488" s="1346">
        <f t="shared" si="17"/>
        <v>43950</v>
      </c>
    </row>
    <row r="489" spans="1:11">
      <c r="A489" s="1984"/>
      <c r="B489" s="1340" t="s">
        <v>4183</v>
      </c>
      <c r="C489" s="1341" t="s">
        <v>4707</v>
      </c>
      <c r="D489" s="1342">
        <v>1200</v>
      </c>
      <c r="E489" s="1343">
        <v>160</v>
      </c>
      <c r="F489" s="1343">
        <v>410</v>
      </c>
      <c r="G489" s="1344">
        <v>2070</v>
      </c>
      <c r="H489" s="1532">
        <v>40407</v>
      </c>
      <c r="I489" s="1533">
        <v>47450</v>
      </c>
      <c r="J489" s="1345">
        <f t="shared" si="16"/>
        <v>40407</v>
      </c>
      <c r="K489" s="1346">
        <f t="shared" si="17"/>
        <v>47450</v>
      </c>
    </row>
    <row r="490" spans="1:11">
      <c r="A490" s="1984"/>
      <c r="B490" s="1340" t="s">
        <v>4184</v>
      </c>
      <c r="C490" s="1341" t="s">
        <v>4708</v>
      </c>
      <c r="D490" s="1342">
        <v>1200</v>
      </c>
      <c r="E490" s="1343">
        <v>160</v>
      </c>
      <c r="F490" s="1343">
        <v>451</v>
      </c>
      <c r="G490" s="1344">
        <v>2277</v>
      </c>
      <c r="H490" s="1532">
        <v>43903</v>
      </c>
      <c r="I490" s="1533">
        <v>50950</v>
      </c>
      <c r="J490" s="1345">
        <f t="shared" si="16"/>
        <v>43903</v>
      </c>
      <c r="K490" s="1346">
        <f t="shared" si="17"/>
        <v>50950</v>
      </c>
    </row>
    <row r="491" spans="1:11">
      <c r="A491" s="1984"/>
      <c r="B491" s="1340" t="s">
        <v>4185</v>
      </c>
      <c r="C491" s="1341" t="s">
        <v>4709</v>
      </c>
      <c r="D491" s="1342">
        <v>1200</v>
      </c>
      <c r="E491" s="1343">
        <v>160</v>
      </c>
      <c r="F491" s="1343">
        <v>492</v>
      </c>
      <c r="G491" s="1344">
        <v>2484</v>
      </c>
      <c r="H491" s="1532">
        <v>47400</v>
      </c>
      <c r="I491" s="1533">
        <v>54440</v>
      </c>
      <c r="J491" s="1345">
        <f t="shared" si="16"/>
        <v>47400</v>
      </c>
      <c r="K491" s="1346">
        <f t="shared" si="17"/>
        <v>54440</v>
      </c>
    </row>
    <row r="492" spans="1:11">
      <c r="A492" s="1984"/>
      <c r="B492" s="1340" t="s">
        <v>4186</v>
      </c>
      <c r="C492" s="1341" t="s">
        <v>4710</v>
      </c>
      <c r="D492" s="1342">
        <v>1200</v>
      </c>
      <c r="E492" s="1343">
        <v>160</v>
      </c>
      <c r="F492" s="1343">
        <v>533</v>
      </c>
      <c r="G492" s="1344">
        <v>2691</v>
      </c>
      <c r="H492" s="1532">
        <v>50896</v>
      </c>
      <c r="I492" s="1533">
        <v>57940</v>
      </c>
      <c r="J492" s="1345">
        <f t="shared" si="16"/>
        <v>50896</v>
      </c>
      <c r="K492" s="1346">
        <f t="shared" si="17"/>
        <v>57940</v>
      </c>
    </row>
    <row r="493" spans="1:11">
      <c r="A493" s="1984"/>
      <c r="B493" s="1340" t="s">
        <v>4187</v>
      </c>
      <c r="C493" s="1341" t="s">
        <v>4711</v>
      </c>
      <c r="D493" s="1342">
        <v>1200</v>
      </c>
      <c r="E493" s="1343">
        <v>160</v>
      </c>
      <c r="F493" s="1343">
        <v>574</v>
      </c>
      <c r="G493" s="1344">
        <v>2898</v>
      </c>
      <c r="H493" s="1532">
        <v>54392</v>
      </c>
      <c r="I493" s="1533">
        <v>61430</v>
      </c>
      <c r="J493" s="1345">
        <f t="shared" si="16"/>
        <v>54392</v>
      </c>
      <c r="K493" s="1346">
        <f t="shared" si="17"/>
        <v>61430</v>
      </c>
    </row>
    <row r="494" spans="1:11" ht="15.75" thickBot="1">
      <c r="A494" s="1984"/>
      <c r="B494" s="1347" t="s">
        <v>4188</v>
      </c>
      <c r="C494" s="1348" t="s">
        <v>4712</v>
      </c>
      <c r="D494" s="1349">
        <v>1200</v>
      </c>
      <c r="E494" s="1350">
        <v>160</v>
      </c>
      <c r="F494" s="1350">
        <v>615</v>
      </c>
      <c r="G494" s="1351">
        <v>3105</v>
      </c>
      <c r="H494" s="1532">
        <v>57888</v>
      </c>
      <c r="I494" s="1533">
        <v>64930</v>
      </c>
      <c r="J494" s="1352">
        <f t="shared" si="16"/>
        <v>57888</v>
      </c>
      <c r="K494" s="1353">
        <f t="shared" si="17"/>
        <v>64930</v>
      </c>
    </row>
    <row r="495" spans="1:11">
      <c r="A495" s="1984"/>
      <c r="B495" s="1333" t="s">
        <v>4189</v>
      </c>
      <c r="C495" s="1334" t="s">
        <v>4713</v>
      </c>
      <c r="D495" s="1354">
        <v>1500</v>
      </c>
      <c r="E495" s="1355">
        <v>160</v>
      </c>
      <c r="F495" s="1355">
        <v>164</v>
      </c>
      <c r="G495" s="1356">
        <v>1013.6</v>
      </c>
      <c r="H495" s="1532">
        <v>22050</v>
      </c>
      <c r="I495" s="1533">
        <v>29090</v>
      </c>
      <c r="J495" s="1338">
        <f t="shared" si="16"/>
        <v>22050</v>
      </c>
      <c r="K495" s="1339">
        <f t="shared" si="17"/>
        <v>29090</v>
      </c>
    </row>
    <row r="496" spans="1:11">
      <c r="A496" s="1984"/>
      <c r="B496" s="1340" t="s">
        <v>4190</v>
      </c>
      <c r="C496" s="1341" t="s">
        <v>4714</v>
      </c>
      <c r="D496" s="1342">
        <v>1500</v>
      </c>
      <c r="E496" s="1343">
        <v>160</v>
      </c>
      <c r="F496" s="1343">
        <v>205</v>
      </c>
      <c r="G496" s="1344">
        <v>1267</v>
      </c>
      <c r="H496" s="1532">
        <v>26186</v>
      </c>
      <c r="I496" s="1533">
        <v>33230</v>
      </c>
      <c r="J496" s="1345">
        <f t="shared" si="16"/>
        <v>26186</v>
      </c>
      <c r="K496" s="1346">
        <f t="shared" si="17"/>
        <v>33230</v>
      </c>
    </row>
    <row r="497" spans="1:11">
      <c r="A497" s="1984"/>
      <c r="B497" s="1340" t="s">
        <v>4191</v>
      </c>
      <c r="C497" s="1341" t="s">
        <v>4715</v>
      </c>
      <c r="D497" s="1342">
        <v>1500</v>
      </c>
      <c r="E497" s="1343">
        <v>160</v>
      </c>
      <c r="F497" s="1343">
        <v>246</v>
      </c>
      <c r="G497" s="1344">
        <v>1520.4</v>
      </c>
      <c r="H497" s="1532">
        <v>30322</v>
      </c>
      <c r="I497" s="1533">
        <v>37360</v>
      </c>
      <c r="J497" s="1345">
        <f t="shared" si="16"/>
        <v>30322</v>
      </c>
      <c r="K497" s="1346">
        <f t="shared" si="17"/>
        <v>37360</v>
      </c>
    </row>
    <row r="498" spans="1:11">
      <c r="A498" s="1984"/>
      <c r="B498" s="1340" t="s">
        <v>4192</v>
      </c>
      <c r="C498" s="1341" t="s">
        <v>4716</v>
      </c>
      <c r="D498" s="1342">
        <v>1500</v>
      </c>
      <c r="E498" s="1343">
        <v>160</v>
      </c>
      <c r="F498" s="1343">
        <v>287</v>
      </c>
      <c r="G498" s="1344">
        <v>1773.8</v>
      </c>
      <c r="H498" s="1532">
        <v>34458</v>
      </c>
      <c r="I498" s="1533">
        <v>41500</v>
      </c>
      <c r="J498" s="1345">
        <f t="shared" si="16"/>
        <v>34458</v>
      </c>
      <c r="K498" s="1346">
        <f t="shared" si="17"/>
        <v>41500</v>
      </c>
    </row>
    <row r="499" spans="1:11">
      <c r="A499" s="1984"/>
      <c r="B499" s="1340" t="s">
        <v>4193</v>
      </c>
      <c r="C499" s="1341" t="s">
        <v>4717</v>
      </c>
      <c r="D499" s="1342">
        <v>1500</v>
      </c>
      <c r="E499" s="1343">
        <v>160</v>
      </c>
      <c r="F499" s="1343">
        <v>328</v>
      </c>
      <c r="G499" s="1344">
        <v>2027.2</v>
      </c>
      <c r="H499" s="1532">
        <v>38595</v>
      </c>
      <c r="I499" s="1533">
        <v>45640</v>
      </c>
      <c r="J499" s="1345">
        <f t="shared" si="16"/>
        <v>38595</v>
      </c>
      <c r="K499" s="1346">
        <f t="shared" si="17"/>
        <v>45640</v>
      </c>
    </row>
    <row r="500" spans="1:11">
      <c r="A500" s="1984"/>
      <c r="B500" s="1340" t="s">
        <v>4194</v>
      </c>
      <c r="C500" s="1341" t="s">
        <v>4718</v>
      </c>
      <c r="D500" s="1342">
        <v>1500</v>
      </c>
      <c r="E500" s="1343">
        <v>160</v>
      </c>
      <c r="F500" s="1343">
        <v>369</v>
      </c>
      <c r="G500" s="1344">
        <v>2280.6</v>
      </c>
      <c r="H500" s="1532">
        <v>42731</v>
      </c>
      <c r="I500" s="1533">
        <v>49770</v>
      </c>
      <c r="J500" s="1345">
        <f t="shared" si="16"/>
        <v>42731</v>
      </c>
      <c r="K500" s="1346">
        <f t="shared" si="17"/>
        <v>49770</v>
      </c>
    </row>
    <row r="501" spans="1:11">
      <c r="A501" s="1984"/>
      <c r="B501" s="1340" t="s">
        <v>4195</v>
      </c>
      <c r="C501" s="1341" t="s">
        <v>4719</v>
      </c>
      <c r="D501" s="1342">
        <v>1500</v>
      </c>
      <c r="E501" s="1343">
        <v>160</v>
      </c>
      <c r="F501" s="1343">
        <v>410</v>
      </c>
      <c r="G501" s="1344">
        <v>2534</v>
      </c>
      <c r="H501" s="1532">
        <v>46867</v>
      </c>
      <c r="I501" s="1533">
        <v>53910</v>
      </c>
      <c r="J501" s="1345">
        <f t="shared" si="16"/>
        <v>46867</v>
      </c>
      <c r="K501" s="1346">
        <f t="shared" si="17"/>
        <v>53910</v>
      </c>
    </row>
    <row r="502" spans="1:11">
      <c r="A502" s="1984"/>
      <c r="B502" s="1340" t="s">
        <v>4196</v>
      </c>
      <c r="C502" s="1341" t="s">
        <v>4720</v>
      </c>
      <c r="D502" s="1342">
        <v>1500</v>
      </c>
      <c r="E502" s="1343">
        <v>160</v>
      </c>
      <c r="F502" s="1343">
        <v>451</v>
      </c>
      <c r="G502" s="1344">
        <v>2787.4</v>
      </c>
      <c r="H502" s="1532">
        <v>51004</v>
      </c>
      <c r="I502" s="1533">
        <v>58050</v>
      </c>
      <c r="J502" s="1345">
        <f t="shared" si="16"/>
        <v>51004</v>
      </c>
      <c r="K502" s="1346">
        <f t="shared" si="17"/>
        <v>58050</v>
      </c>
    </row>
    <row r="503" spans="1:11">
      <c r="A503" s="1984"/>
      <c r="B503" s="1340" t="s">
        <v>4197</v>
      </c>
      <c r="C503" s="1341" t="s">
        <v>4721</v>
      </c>
      <c r="D503" s="1342">
        <v>1500</v>
      </c>
      <c r="E503" s="1343">
        <v>160</v>
      </c>
      <c r="F503" s="1343">
        <v>492</v>
      </c>
      <c r="G503" s="1344">
        <v>3040.8</v>
      </c>
      <c r="H503" s="1532">
        <v>55140</v>
      </c>
      <c r="I503" s="1533">
        <v>62180</v>
      </c>
      <c r="J503" s="1345">
        <f t="shared" si="16"/>
        <v>55140</v>
      </c>
      <c r="K503" s="1346">
        <f t="shared" si="17"/>
        <v>62180</v>
      </c>
    </row>
    <row r="504" spans="1:11">
      <c r="A504" s="1984"/>
      <c r="B504" s="1340" t="s">
        <v>4198</v>
      </c>
      <c r="C504" s="1341" t="s">
        <v>4722</v>
      </c>
      <c r="D504" s="1342">
        <v>1500</v>
      </c>
      <c r="E504" s="1343">
        <v>160</v>
      </c>
      <c r="F504" s="1343">
        <v>533</v>
      </c>
      <c r="G504" s="1344">
        <v>3294.2000000000003</v>
      </c>
      <c r="H504" s="1532">
        <v>59276</v>
      </c>
      <c r="I504" s="1533">
        <v>66320</v>
      </c>
      <c r="J504" s="1345">
        <f t="shared" si="16"/>
        <v>59276</v>
      </c>
      <c r="K504" s="1346">
        <f t="shared" si="17"/>
        <v>66320</v>
      </c>
    </row>
    <row r="505" spans="1:11">
      <c r="A505" s="1984"/>
      <c r="B505" s="1340" t="s">
        <v>4199</v>
      </c>
      <c r="C505" s="1341" t="s">
        <v>4723</v>
      </c>
      <c r="D505" s="1342">
        <v>1500</v>
      </c>
      <c r="E505" s="1343">
        <v>160</v>
      </c>
      <c r="F505" s="1343">
        <v>574</v>
      </c>
      <c r="G505" s="1344">
        <v>3547.6</v>
      </c>
      <c r="H505" s="1532">
        <v>63412</v>
      </c>
      <c r="I505" s="1533">
        <v>70460</v>
      </c>
      <c r="J505" s="1345">
        <f t="shared" si="16"/>
        <v>63412</v>
      </c>
      <c r="K505" s="1346">
        <f t="shared" si="17"/>
        <v>70460</v>
      </c>
    </row>
    <row r="506" spans="1:11" ht="15.75" thickBot="1">
      <c r="A506" s="1984"/>
      <c r="B506" s="1347" t="s">
        <v>4200</v>
      </c>
      <c r="C506" s="1348" t="s">
        <v>4724</v>
      </c>
      <c r="D506" s="1349">
        <v>1500</v>
      </c>
      <c r="E506" s="1350">
        <v>160</v>
      </c>
      <c r="F506" s="1350">
        <v>615</v>
      </c>
      <c r="G506" s="1351">
        <v>3801</v>
      </c>
      <c r="H506" s="1532">
        <v>67549</v>
      </c>
      <c r="I506" s="1533">
        <v>74590</v>
      </c>
      <c r="J506" s="1352">
        <f t="shared" si="16"/>
        <v>67549</v>
      </c>
      <c r="K506" s="1353">
        <f t="shared" si="17"/>
        <v>74590</v>
      </c>
    </row>
    <row r="507" spans="1:11">
      <c r="A507" s="1984"/>
      <c r="B507" s="1333" t="s">
        <v>4201</v>
      </c>
      <c r="C507" s="1334" t="s">
        <v>4725</v>
      </c>
      <c r="D507" s="1354">
        <v>1750</v>
      </c>
      <c r="E507" s="1355">
        <v>160</v>
      </c>
      <c r="F507" s="1355">
        <v>164</v>
      </c>
      <c r="G507" s="1356">
        <v>1167.2</v>
      </c>
      <c r="H507" s="1532">
        <v>24430</v>
      </c>
      <c r="I507" s="1533">
        <v>31470</v>
      </c>
      <c r="J507" s="1338">
        <f t="shared" si="16"/>
        <v>24430</v>
      </c>
      <c r="K507" s="1339">
        <f t="shared" si="17"/>
        <v>31470</v>
      </c>
    </row>
    <row r="508" spans="1:11">
      <c r="A508" s="1984"/>
      <c r="B508" s="1340" t="s">
        <v>4202</v>
      </c>
      <c r="C508" s="1341" t="s">
        <v>4726</v>
      </c>
      <c r="D508" s="1342">
        <v>1750</v>
      </c>
      <c r="E508" s="1343">
        <v>160</v>
      </c>
      <c r="F508" s="1343">
        <v>205</v>
      </c>
      <c r="G508" s="1344">
        <v>1459</v>
      </c>
      <c r="H508" s="1532">
        <v>29120</v>
      </c>
      <c r="I508" s="1533">
        <v>36160</v>
      </c>
      <c r="J508" s="1345">
        <f t="shared" si="16"/>
        <v>29120</v>
      </c>
      <c r="K508" s="1346">
        <f t="shared" si="17"/>
        <v>36160</v>
      </c>
    </row>
    <row r="509" spans="1:11">
      <c r="A509" s="1984"/>
      <c r="B509" s="1340" t="s">
        <v>4203</v>
      </c>
      <c r="C509" s="1341" t="s">
        <v>4727</v>
      </c>
      <c r="D509" s="1342">
        <v>1750</v>
      </c>
      <c r="E509" s="1343">
        <v>160</v>
      </c>
      <c r="F509" s="1343">
        <v>246</v>
      </c>
      <c r="G509" s="1344">
        <v>1750.8000000000002</v>
      </c>
      <c r="H509" s="1532">
        <v>33811</v>
      </c>
      <c r="I509" s="1533">
        <v>40850</v>
      </c>
      <c r="J509" s="1345">
        <f t="shared" si="16"/>
        <v>33811</v>
      </c>
      <c r="K509" s="1346">
        <f t="shared" si="17"/>
        <v>40850</v>
      </c>
    </row>
    <row r="510" spans="1:11">
      <c r="A510" s="1984"/>
      <c r="B510" s="1340" t="s">
        <v>4204</v>
      </c>
      <c r="C510" s="1341" t="s">
        <v>4728</v>
      </c>
      <c r="D510" s="1342">
        <v>1750</v>
      </c>
      <c r="E510" s="1343">
        <v>160</v>
      </c>
      <c r="F510" s="1343">
        <v>287</v>
      </c>
      <c r="G510" s="1344">
        <v>2042.6000000000001</v>
      </c>
      <c r="H510" s="1532">
        <v>38502</v>
      </c>
      <c r="I510" s="1533">
        <v>45540</v>
      </c>
      <c r="J510" s="1345">
        <f t="shared" si="16"/>
        <v>38502</v>
      </c>
      <c r="K510" s="1346">
        <f t="shared" si="17"/>
        <v>45540</v>
      </c>
    </row>
    <row r="511" spans="1:11">
      <c r="A511" s="1984"/>
      <c r="B511" s="1340" t="s">
        <v>4205</v>
      </c>
      <c r="C511" s="1341" t="s">
        <v>4729</v>
      </c>
      <c r="D511" s="1342">
        <v>1750</v>
      </c>
      <c r="E511" s="1343">
        <v>160</v>
      </c>
      <c r="F511" s="1343">
        <v>328</v>
      </c>
      <c r="G511" s="1344">
        <v>2334.4</v>
      </c>
      <c r="H511" s="1532">
        <v>43193</v>
      </c>
      <c r="I511" s="1533">
        <v>50240</v>
      </c>
      <c r="J511" s="1345">
        <f t="shared" si="16"/>
        <v>43193</v>
      </c>
      <c r="K511" s="1346">
        <f t="shared" si="17"/>
        <v>50240</v>
      </c>
    </row>
    <row r="512" spans="1:11">
      <c r="A512" s="1984"/>
      <c r="B512" s="1340" t="s">
        <v>4206</v>
      </c>
      <c r="C512" s="1341" t="s">
        <v>4730</v>
      </c>
      <c r="D512" s="1342">
        <v>1750</v>
      </c>
      <c r="E512" s="1343">
        <v>160</v>
      </c>
      <c r="F512" s="1343">
        <v>369</v>
      </c>
      <c r="G512" s="1344">
        <v>2626.2000000000003</v>
      </c>
      <c r="H512" s="1532">
        <v>47884</v>
      </c>
      <c r="I512" s="1533">
        <v>54930</v>
      </c>
      <c r="J512" s="1345">
        <f t="shared" si="16"/>
        <v>47884</v>
      </c>
      <c r="K512" s="1346">
        <f t="shared" si="17"/>
        <v>54930</v>
      </c>
    </row>
    <row r="513" spans="1:11">
      <c r="A513" s="1984"/>
      <c r="B513" s="1340" t="s">
        <v>4207</v>
      </c>
      <c r="C513" s="1341" t="s">
        <v>4731</v>
      </c>
      <c r="D513" s="1342">
        <v>1750</v>
      </c>
      <c r="E513" s="1343">
        <v>160</v>
      </c>
      <c r="F513" s="1343">
        <v>410</v>
      </c>
      <c r="G513" s="1344">
        <v>2918</v>
      </c>
      <c r="H513" s="1532">
        <v>52575</v>
      </c>
      <c r="I513" s="1533">
        <v>59620</v>
      </c>
      <c r="J513" s="1345">
        <f t="shared" si="16"/>
        <v>52575</v>
      </c>
      <c r="K513" s="1346">
        <f t="shared" si="17"/>
        <v>59620</v>
      </c>
    </row>
    <row r="514" spans="1:11">
      <c r="A514" s="1984"/>
      <c r="B514" s="1340" t="s">
        <v>4208</v>
      </c>
      <c r="C514" s="1341" t="s">
        <v>4732</v>
      </c>
      <c r="D514" s="1342">
        <v>1750</v>
      </c>
      <c r="E514" s="1343">
        <v>160</v>
      </c>
      <c r="F514" s="1343">
        <v>451</v>
      </c>
      <c r="G514" s="1344">
        <v>3209.8</v>
      </c>
      <c r="H514" s="1532">
        <v>57265</v>
      </c>
      <c r="I514" s="1533">
        <v>64310</v>
      </c>
      <c r="J514" s="1345">
        <f t="shared" si="16"/>
        <v>57265</v>
      </c>
      <c r="K514" s="1346">
        <f t="shared" si="17"/>
        <v>64310</v>
      </c>
    </row>
    <row r="515" spans="1:11">
      <c r="A515" s="1984"/>
      <c r="B515" s="1340" t="s">
        <v>4209</v>
      </c>
      <c r="C515" s="1341" t="s">
        <v>4733</v>
      </c>
      <c r="D515" s="1342">
        <v>1750</v>
      </c>
      <c r="E515" s="1343">
        <v>160</v>
      </c>
      <c r="F515" s="1343">
        <v>492</v>
      </c>
      <c r="G515" s="1344">
        <v>3501.6000000000004</v>
      </c>
      <c r="H515" s="1532">
        <v>61956</v>
      </c>
      <c r="I515" s="1533">
        <v>69000</v>
      </c>
      <c r="J515" s="1345">
        <f t="shared" si="16"/>
        <v>61956</v>
      </c>
      <c r="K515" s="1346">
        <f t="shared" si="17"/>
        <v>69000</v>
      </c>
    </row>
    <row r="516" spans="1:11">
      <c r="A516" s="1984"/>
      <c r="B516" s="1340" t="s">
        <v>4210</v>
      </c>
      <c r="C516" s="1341" t="s">
        <v>4734</v>
      </c>
      <c r="D516" s="1342">
        <v>1750</v>
      </c>
      <c r="E516" s="1343">
        <v>160</v>
      </c>
      <c r="F516" s="1343">
        <v>533</v>
      </c>
      <c r="G516" s="1344">
        <v>3793.4</v>
      </c>
      <c r="H516" s="1532">
        <v>66647</v>
      </c>
      <c r="I516" s="1533">
        <v>73690</v>
      </c>
      <c r="J516" s="1345">
        <f t="shared" si="16"/>
        <v>66647</v>
      </c>
      <c r="K516" s="1346">
        <f t="shared" si="17"/>
        <v>73690</v>
      </c>
    </row>
    <row r="517" spans="1:11">
      <c r="A517" s="1984"/>
      <c r="B517" s="1340" t="s">
        <v>4211</v>
      </c>
      <c r="C517" s="1341" t="s">
        <v>4735</v>
      </c>
      <c r="D517" s="1342">
        <v>1750</v>
      </c>
      <c r="E517" s="1343">
        <v>160</v>
      </c>
      <c r="F517" s="1343">
        <v>574</v>
      </c>
      <c r="G517" s="1344">
        <v>4085.2000000000003</v>
      </c>
      <c r="H517" s="1532">
        <v>71338</v>
      </c>
      <c r="I517" s="1533">
        <v>78380</v>
      </c>
      <c r="J517" s="1345">
        <f t="shared" si="16"/>
        <v>71338</v>
      </c>
      <c r="K517" s="1346">
        <f t="shared" si="17"/>
        <v>78380</v>
      </c>
    </row>
    <row r="518" spans="1:11" ht="15.75" thickBot="1">
      <c r="A518" s="1984"/>
      <c r="B518" s="1347" t="s">
        <v>4212</v>
      </c>
      <c r="C518" s="1348" t="s">
        <v>4736</v>
      </c>
      <c r="D518" s="1349">
        <v>1750</v>
      </c>
      <c r="E518" s="1350">
        <v>160</v>
      </c>
      <c r="F518" s="1350">
        <v>615</v>
      </c>
      <c r="G518" s="1351">
        <v>4377</v>
      </c>
      <c r="H518" s="1532">
        <v>76029</v>
      </c>
      <c r="I518" s="1533">
        <v>83070</v>
      </c>
      <c r="J518" s="1352">
        <f t="shared" si="16"/>
        <v>76029</v>
      </c>
      <c r="K518" s="1353">
        <f t="shared" si="17"/>
        <v>83070</v>
      </c>
    </row>
    <row r="519" spans="1:11">
      <c r="A519" s="1984"/>
      <c r="B519" s="1333" t="s">
        <v>4213</v>
      </c>
      <c r="C519" s="1334" t="s">
        <v>4737</v>
      </c>
      <c r="D519" s="1354">
        <v>2000</v>
      </c>
      <c r="E519" s="1355">
        <v>160</v>
      </c>
      <c r="F519" s="1355">
        <v>164</v>
      </c>
      <c r="G519" s="1356">
        <v>1322.4</v>
      </c>
      <c r="H519" s="1532">
        <v>27119</v>
      </c>
      <c r="I519" s="1533">
        <v>34160</v>
      </c>
      <c r="J519" s="1338">
        <f t="shared" si="16"/>
        <v>27119</v>
      </c>
      <c r="K519" s="1339">
        <f t="shared" si="17"/>
        <v>34160</v>
      </c>
    </row>
    <row r="520" spans="1:11">
      <c r="A520" s="1984"/>
      <c r="B520" s="1340" t="s">
        <v>4214</v>
      </c>
      <c r="C520" s="1341" t="s">
        <v>4738</v>
      </c>
      <c r="D520" s="1342">
        <v>2000</v>
      </c>
      <c r="E520" s="1343">
        <v>160</v>
      </c>
      <c r="F520" s="1343">
        <v>205</v>
      </c>
      <c r="G520" s="1344">
        <v>1653</v>
      </c>
      <c r="H520" s="1532">
        <v>32464</v>
      </c>
      <c r="I520" s="1533">
        <v>39510</v>
      </c>
      <c r="J520" s="1345">
        <f t="shared" si="16"/>
        <v>32464</v>
      </c>
      <c r="K520" s="1346">
        <f t="shared" si="17"/>
        <v>39510</v>
      </c>
    </row>
    <row r="521" spans="1:11">
      <c r="A521" s="1984"/>
      <c r="B521" s="1340" t="s">
        <v>4215</v>
      </c>
      <c r="C521" s="1341" t="s">
        <v>4739</v>
      </c>
      <c r="D521" s="1342">
        <v>2000</v>
      </c>
      <c r="E521" s="1343">
        <v>160</v>
      </c>
      <c r="F521" s="1343">
        <v>246</v>
      </c>
      <c r="G521" s="1344">
        <v>1983.6000000000001</v>
      </c>
      <c r="H521" s="1532">
        <v>37809</v>
      </c>
      <c r="I521" s="1533">
        <v>44850</v>
      </c>
      <c r="J521" s="1345">
        <f t="shared" si="16"/>
        <v>37809</v>
      </c>
      <c r="K521" s="1346">
        <f t="shared" si="17"/>
        <v>44850</v>
      </c>
    </row>
    <row r="522" spans="1:11">
      <c r="A522" s="1984"/>
      <c r="B522" s="1340" t="s">
        <v>4216</v>
      </c>
      <c r="C522" s="1341" t="s">
        <v>4740</v>
      </c>
      <c r="D522" s="1342">
        <v>2000</v>
      </c>
      <c r="E522" s="1343">
        <v>160</v>
      </c>
      <c r="F522" s="1343">
        <v>287</v>
      </c>
      <c r="G522" s="1344">
        <v>2314.2000000000003</v>
      </c>
      <c r="H522" s="1532">
        <v>43154</v>
      </c>
      <c r="I522" s="1533">
        <v>50200</v>
      </c>
      <c r="J522" s="1345">
        <f t="shared" si="16"/>
        <v>43154</v>
      </c>
      <c r="K522" s="1346">
        <f t="shared" si="17"/>
        <v>50200</v>
      </c>
    </row>
    <row r="523" spans="1:11">
      <c r="A523" s="1984"/>
      <c r="B523" s="1340" t="s">
        <v>4217</v>
      </c>
      <c r="C523" s="1341" t="s">
        <v>4741</v>
      </c>
      <c r="D523" s="1342">
        <v>2000</v>
      </c>
      <c r="E523" s="1343">
        <v>160</v>
      </c>
      <c r="F523" s="1343">
        <v>328</v>
      </c>
      <c r="G523" s="1344">
        <v>2644.8</v>
      </c>
      <c r="H523" s="1532">
        <v>48499</v>
      </c>
      <c r="I523" s="1533">
        <v>55540</v>
      </c>
      <c r="J523" s="1345">
        <f t="shared" si="16"/>
        <v>48499</v>
      </c>
      <c r="K523" s="1346">
        <f t="shared" si="17"/>
        <v>55540</v>
      </c>
    </row>
    <row r="524" spans="1:11">
      <c r="A524" s="1984"/>
      <c r="B524" s="1340" t="s">
        <v>4218</v>
      </c>
      <c r="C524" s="1341" t="s">
        <v>4742</v>
      </c>
      <c r="D524" s="1342">
        <v>2000</v>
      </c>
      <c r="E524" s="1343">
        <v>160</v>
      </c>
      <c r="F524" s="1343">
        <v>369</v>
      </c>
      <c r="G524" s="1344">
        <v>2975.4</v>
      </c>
      <c r="H524" s="1532">
        <v>53844</v>
      </c>
      <c r="I524" s="1533">
        <v>60890</v>
      </c>
      <c r="J524" s="1345">
        <f t="shared" si="16"/>
        <v>53844</v>
      </c>
      <c r="K524" s="1346">
        <f t="shared" si="17"/>
        <v>60890</v>
      </c>
    </row>
    <row r="525" spans="1:11">
      <c r="A525" s="1984"/>
      <c r="B525" s="1340" t="s">
        <v>4219</v>
      </c>
      <c r="C525" s="1341" t="s">
        <v>4743</v>
      </c>
      <c r="D525" s="1342">
        <v>2000</v>
      </c>
      <c r="E525" s="1343">
        <v>160</v>
      </c>
      <c r="F525" s="1343">
        <v>410</v>
      </c>
      <c r="G525" s="1344">
        <v>3306</v>
      </c>
      <c r="H525" s="1532">
        <v>59189</v>
      </c>
      <c r="I525" s="1533">
        <v>66230</v>
      </c>
      <c r="J525" s="1345">
        <f t="shared" si="16"/>
        <v>59189</v>
      </c>
      <c r="K525" s="1346">
        <f t="shared" si="17"/>
        <v>66230</v>
      </c>
    </row>
    <row r="526" spans="1:11">
      <c r="A526" s="1984"/>
      <c r="B526" s="1340" t="s">
        <v>4220</v>
      </c>
      <c r="C526" s="1341" t="s">
        <v>4744</v>
      </c>
      <c r="D526" s="1342">
        <v>2000</v>
      </c>
      <c r="E526" s="1343">
        <v>160</v>
      </c>
      <c r="F526" s="1343">
        <v>451</v>
      </c>
      <c r="G526" s="1344">
        <v>3636.6000000000004</v>
      </c>
      <c r="H526" s="1532">
        <v>64534</v>
      </c>
      <c r="I526" s="1533">
        <v>71580</v>
      </c>
      <c r="J526" s="1345">
        <f t="shared" si="16"/>
        <v>64534</v>
      </c>
      <c r="K526" s="1346">
        <f t="shared" si="17"/>
        <v>71580</v>
      </c>
    </row>
    <row r="527" spans="1:11">
      <c r="A527" s="1984"/>
      <c r="B527" s="1340" t="s">
        <v>4221</v>
      </c>
      <c r="C527" s="1341" t="s">
        <v>4745</v>
      </c>
      <c r="D527" s="1342">
        <v>2000</v>
      </c>
      <c r="E527" s="1343">
        <v>160</v>
      </c>
      <c r="F527" s="1343">
        <v>492</v>
      </c>
      <c r="G527" s="1344">
        <v>3967.2000000000003</v>
      </c>
      <c r="H527" s="1532">
        <v>69879</v>
      </c>
      <c r="I527" s="1533">
        <v>76920</v>
      </c>
      <c r="J527" s="1345">
        <f t="shared" si="16"/>
        <v>69879</v>
      </c>
      <c r="K527" s="1346">
        <f t="shared" si="17"/>
        <v>76920</v>
      </c>
    </row>
    <row r="528" spans="1:11">
      <c r="A528" s="1984"/>
      <c r="B528" s="1340" t="s">
        <v>4222</v>
      </c>
      <c r="C528" s="1341" t="s">
        <v>4746</v>
      </c>
      <c r="D528" s="1342">
        <v>2000</v>
      </c>
      <c r="E528" s="1343">
        <v>160</v>
      </c>
      <c r="F528" s="1343">
        <v>533</v>
      </c>
      <c r="G528" s="1344">
        <v>4297.8</v>
      </c>
      <c r="H528" s="1532">
        <v>75224</v>
      </c>
      <c r="I528" s="1533">
        <v>82270</v>
      </c>
      <c r="J528" s="1345">
        <f t="shared" si="16"/>
        <v>75224</v>
      </c>
      <c r="K528" s="1346">
        <f t="shared" si="17"/>
        <v>82270</v>
      </c>
    </row>
    <row r="529" spans="1:11">
      <c r="A529" s="1984"/>
      <c r="B529" s="1340" t="s">
        <v>4223</v>
      </c>
      <c r="C529" s="1341" t="s">
        <v>4747</v>
      </c>
      <c r="D529" s="1342">
        <v>2000</v>
      </c>
      <c r="E529" s="1343">
        <v>160</v>
      </c>
      <c r="F529" s="1343">
        <v>574</v>
      </c>
      <c r="G529" s="1344">
        <v>4628.4000000000005</v>
      </c>
      <c r="H529" s="1532">
        <v>80569</v>
      </c>
      <c r="I529" s="1533">
        <v>87610</v>
      </c>
      <c r="J529" s="1345">
        <f t="shared" si="16"/>
        <v>80569</v>
      </c>
      <c r="K529" s="1346">
        <f t="shared" si="17"/>
        <v>87610</v>
      </c>
    </row>
    <row r="530" spans="1:11" ht="15.75" thickBot="1">
      <c r="A530" s="1984"/>
      <c r="B530" s="1347" t="s">
        <v>4224</v>
      </c>
      <c r="C530" s="1348" t="s">
        <v>4748</v>
      </c>
      <c r="D530" s="1349">
        <v>2000</v>
      </c>
      <c r="E530" s="1350">
        <v>160</v>
      </c>
      <c r="F530" s="1350">
        <v>615</v>
      </c>
      <c r="G530" s="1351">
        <v>4959</v>
      </c>
      <c r="H530" s="1534">
        <v>85914</v>
      </c>
      <c r="I530" s="1353">
        <v>92960</v>
      </c>
      <c r="J530" s="1352">
        <f t="shared" si="16"/>
        <v>85914</v>
      </c>
      <c r="K530" s="1353">
        <f t="shared" si="17"/>
        <v>92960</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V436"/>
  <sheetViews>
    <sheetView zoomScale="70" zoomScaleNormal="70" workbookViewId="0">
      <selection activeCell="R18" sqref="R18"/>
    </sheetView>
  </sheetViews>
  <sheetFormatPr defaultColWidth="9.28515625" defaultRowHeight="12.75"/>
  <cols>
    <col min="1" max="1" width="23" style="235" customWidth="1"/>
    <col min="2" max="2" width="23" style="232" customWidth="1"/>
    <col min="3" max="3" width="111.42578125" style="232" bestFit="1" customWidth="1"/>
    <col min="4" max="4" width="17.7109375" style="235" customWidth="1"/>
    <col min="5" max="5" width="16.7109375" style="232" bestFit="1" customWidth="1"/>
    <col min="6" max="6" width="17.85546875" style="232" bestFit="1" customWidth="1"/>
    <col min="7" max="7" width="17.28515625" style="232" customWidth="1"/>
    <col min="8" max="8" width="13.7109375" style="253" customWidth="1"/>
    <col min="9" max="9" width="14.28515625" style="796" customWidth="1"/>
    <col min="10" max="48" width="9.28515625" style="253"/>
    <col min="49" max="16384" width="9.28515625" style="232"/>
  </cols>
  <sheetData>
    <row r="1" spans="1:48" ht="18.75">
      <c r="A1" s="2008" t="s">
        <v>6713</v>
      </c>
      <c r="B1" s="2009"/>
      <c r="C1" s="2008"/>
      <c r="D1" s="2008"/>
      <c r="E1" s="2008"/>
      <c r="F1" s="2008"/>
      <c r="G1" s="2008"/>
      <c r="H1" s="2008"/>
    </row>
    <row r="2" spans="1:48" ht="15">
      <c r="A2" s="1794"/>
      <c r="B2" s="543"/>
      <c r="C2" s="543"/>
      <c r="D2" s="543"/>
      <c r="E2" s="556"/>
      <c r="F2" s="556"/>
      <c r="G2" s="556"/>
      <c r="H2" s="543"/>
    </row>
    <row r="3" spans="1:48" ht="15">
      <c r="A3" s="1794"/>
      <c r="B3" s="543"/>
      <c r="C3" s="543"/>
      <c r="D3" s="543"/>
      <c r="E3" s="556"/>
      <c r="F3" s="556"/>
      <c r="G3" s="556"/>
      <c r="H3" s="543"/>
    </row>
    <row r="4" spans="1:48" ht="15">
      <c r="A4" s="950" t="s">
        <v>6</v>
      </c>
      <c r="B4" s="1799">
        <v>0.1</v>
      </c>
      <c r="D4" s="543"/>
      <c r="E4" s="556"/>
      <c r="F4" s="556"/>
      <c r="G4" s="556"/>
      <c r="H4" s="543"/>
    </row>
    <row r="6" spans="1:48" ht="33" customHeight="1">
      <c r="A6" s="2010" t="s">
        <v>358</v>
      </c>
      <c r="B6" s="2011"/>
      <c r="C6" s="2011"/>
      <c r="D6" s="2011"/>
      <c r="E6" s="2011"/>
      <c r="F6" s="2011"/>
      <c r="G6" s="2011"/>
      <c r="H6" s="2012"/>
    </row>
    <row r="7" spans="1:48" ht="47.25">
      <c r="A7" s="969" t="s">
        <v>19</v>
      </c>
      <c r="B7" s="969" t="s">
        <v>23</v>
      </c>
      <c r="C7" s="969" t="s">
        <v>4</v>
      </c>
      <c r="D7" s="969" t="s">
        <v>402</v>
      </c>
      <c r="E7" s="969" t="s">
        <v>89</v>
      </c>
      <c r="F7" s="969" t="s">
        <v>445</v>
      </c>
      <c r="G7" s="970" t="s">
        <v>324</v>
      </c>
      <c r="H7" s="970" t="s">
        <v>6777</v>
      </c>
    </row>
    <row r="8" spans="1:48" ht="78.75" customHeight="1">
      <c r="A8" s="1797"/>
      <c r="B8" s="953" t="s">
        <v>6773</v>
      </c>
      <c r="C8" s="952" t="s">
        <v>8022</v>
      </c>
      <c r="D8" s="953" t="s">
        <v>481</v>
      </c>
      <c r="E8" s="953" t="s">
        <v>879</v>
      </c>
      <c r="F8" s="953">
        <v>125</v>
      </c>
      <c r="G8" s="1745">
        <v>15189.2</v>
      </c>
      <c r="H8" s="972">
        <f>G8-G8*$B$4</f>
        <v>13670.28</v>
      </c>
      <c r="J8" s="1613"/>
    </row>
    <row r="9" spans="1:48" ht="78.75" customHeight="1">
      <c r="A9" s="1797"/>
      <c r="B9" s="953" t="s">
        <v>6774</v>
      </c>
      <c r="C9" s="952" t="s">
        <v>8023</v>
      </c>
      <c r="D9" s="953" t="s">
        <v>481</v>
      </c>
      <c r="E9" s="953" t="s">
        <v>879</v>
      </c>
      <c r="F9" s="953">
        <v>125</v>
      </c>
      <c r="G9" s="1745">
        <v>17585.8</v>
      </c>
      <c r="H9" s="972">
        <f t="shared" ref="H9:H11" si="0">G9-G9*$B$4</f>
        <v>15827.22</v>
      </c>
      <c r="J9" s="1613"/>
    </row>
    <row r="10" spans="1:48" ht="78.75" customHeight="1">
      <c r="A10" s="1797"/>
      <c r="B10" s="953" t="s">
        <v>6775</v>
      </c>
      <c r="C10" s="952" t="s">
        <v>8024</v>
      </c>
      <c r="D10" s="953" t="s">
        <v>481</v>
      </c>
      <c r="E10" s="953" t="s">
        <v>879</v>
      </c>
      <c r="F10" s="953">
        <v>125</v>
      </c>
      <c r="G10" s="1745">
        <v>23989</v>
      </c>
      <c r="H10" s="972">
        <f t="shared" si="0"/>
        <v>21590.1</v>
      </c>
      <c r="J10" s="1613"/>
    </row>
    <row r="11" spans="1:48" ht="78.75" customHeight="1">
      <c r="A11" s="1797"/>
      <c r="B11" s="953" t="s">
        <v>6776</v>
      </c>
      <c r="C11" s="952" t="s">
        <v>8025</v>
      </c>
      <c r="D11" s="953" t="s">
        <v>481</v>
      </c>
      <c r="E11" s="953" t="s">
        <v>879</v>
      </c>
      <c r="F11" s="953">
        <v>125</v>
      </c>
      <c r="G11" s="1745">
        <v>23989</v>
      </c>
      <c r="H11" s="972">
        <f t="shared" si="0"/>
        <v>21590.1</v>
      </c>
      <c r="J11" s="1613"/>
    </row>
    <row r="13" spans="1:48" s="235" customFormat="1" ht="32.25" customHeight="1">
      <c r="A13" s="2010" t="s">
        <v>8063</v>
      </c>
      <c r="B13" s="2011"/>
      <c r="C13" s="2011"/>
      <c r="D13" s="2011"/>
      <c r="E13" s="2011"/>
      <c r="F13" s="2011"/>
      <c r="G13" s="2011"/>
      <c r="H13" s="2012"/>
      <c r="I13" s="796"/>
      <c r="J13" s="1814"/>
      <c r="K13" s="255"/>
      <c r="L13" s="255"/>
      <c r="M13" s="255"/>
      <c r="N13" s="255"/>
      <c r="O13" s="255"/>
      <c r="P13" s="255"/>
      <c r="Q13" s="255"/>
      <c r="R13" s="255"/>
      <c r="S13" s="255"/>
      <c r="T13" s="255"/>
      <c r="U13" s="255"/>
      <c r="V13" s="255"/>
      <c r="W13" s="255"/>
      <c r="X13" s="255"/>
      <c r="Y13" s="255"/>
      <c r="Z13" s="255"/>
      <c r="AA13" s="255"/>
      <c r="AB13" s="255"/>
      <c r="AC13" s="255"/>
      <c r="AD13" s="255"/>
      <c r="AE13" s="255"/>
      <c r="AF13" s="255"/>
      <c r="AG13" s="255"/>
      <c r="AH13" s="255"/>
      <c r="AI13" s="255"/>
      <c r="AJ13" s="255"/>
      <c r="AK13" s="255"/>
      <c r="AL13" s="255"/>
      <c r="AM13" s="255"/>
      <c r="AN13" s="255"/>
      <c r="AO13" s="255"/>
      <c r="AP13" s="255"/>
      <c r="AQ13" s="255"/>
      <c r="AR13" s="255"/>
      <c r="AS13" s="255"/>
      <c r="AT13" s="255"/>
      <c r="AU13" s="255"/>
      <c r="AV13" s="255"/>
    </row>
    <row r="14" spans="1:48" s="253" customFormat="1" ht="74.25" customHeight="1">
      <c r="A14" s="969" t="s">
        <v>19</v>
      </c>
      <c r="B14" s="969" t="s">
        <v>23</v>
      </c>
      <c r="C14" s="969" t="s">
        <v>4</v>
      </c>
      <c r="D14" s="969" t="s">
        <v>402</v>
      </c>
      <c r="E14" s="969" t="s">
        <v>89</v>
      </c>
      <c r="F14" s="969" t="s">
        <v>8061</v>
      </c>
      <c r="G14" s="970" t="s">
        <v>324</v>
      </c>
      <c r="H14" s="970" t="s">
        <v>6777</v>
      </c>
      <c r="I14" s="796"/>
      <c r="J14" s="1613"/>
    </row>
    <row r="15" spans="1:48" ht="66.75" customHeight="1">
      <c r="A15" s="925"/>
      <c r="B15" s="926" t="s">
        <v>880</v>
      </c>
      <c r="C15" s="928" t="s">
        <v>8057</v>
      </c>
      <c r="D15" s="926" t="s">
        <v>400</v>
      </c>
      <c r="E15" s="926" t="s">
        <v>401</v>
      </c>
      <c r="F15" s="926">
        <v>3.63</v>
      </c>
      <c r="G15" s="1745">
        <v>9677</v>
      </c>
      <c r="H15" s="880">
        <f>G15-G15*$B$4</f>
        <v>8709.2999999999993</v>
      </c>
      <c r="J15" s="1613"/>
    </row>
    <row r="16" spans="1:48" ht="59.25" customHeight="1">
      <c r="A16" s="543"/>
      <c r="B16" s="926" t="s">
        <v>881</v>
      </c>
      <c r="C16" s="928" t="s">
        <v>8058</v>
      </c>
      <c r="D16" s="926" t="s">
        <v>400</v>
      </c>
      <c r="E16" s="926" t="s">
        <v>401</v>
      </c>
      <c r="F16" s="926">
        <v>3.63</v>
      </c>
      <c r="G16" s="1745">
        <v>10681</v>
      </c>
      <c r="H16" s="880">
        <f t="shared" ref="H16:H23" si="1">G16-G16*$B$4</f>
        <v>9612.9</v>
      </c>
      <c r="J16" s="1613"/>
    </row>
    <row r="17" spans="1:48" s="233" customFormat="1" ht="55.5" customHeight="1">
      <c r="A17" s="543"/>
      <c r="B17" s="926" t="s">
        <v>882</v>
      </c>
      <c r="C17" s="928" t="s">
        <v>8071</v>
      </c>
      <c r="D17" s="926" t="s">
        <v>400</v>
      </c>
      <c r="E17" s="926" t="s">
        <v>396</v>
      </c>
      <c r="F17" s="926">
        <v>3.63</v>
      </c>
      <c r="G17" s="1745">
        <v>12283</v>
      </c>
      <c r="H17" s="880">
        <f t="shared" si="1"/>
        <v>11054.7</v>
      </c>
      <c r="I17" s="796"/>
      <c r="J17" s="1613"/>
      <c r="K17" s="949"/>
      <c r="L17" s="253"/>
      <c r="M17" s="253"/>
      <c r="N17" s="949"/>
      <c r="O17" s="949"/>
      <c r="P17" s="949"/>
      <c r="Q17" s="949"/>
      <c r="R17" s="949"/>
      <c r="S17" s="949"/>
      <c r="T17" s="949"/>
      <c r="U17" s="949"/>
      <c r="V17" s="949"/>
      <c r="W17" s="949"/>
      <c r="X17" s="949"/>
      <c r="Y17" s="949"/>
      <c r="Z17" s="949"/>
      <c r="AA17" s="949"/>
      <c r="AB17" s="949"/>
      <c r="AC17" s="949"/>
      <c r="AD17" s="949"/>
      <c r="AE17" s="949"/>
      <c r="AF17" s="949"/>
      <c r="AG17" s="949"/>
      <c r="AH17" s="949"/>
      <c r="AI17" s="949"/>
      <c r="AJ17" s="949"/>
      <c r="AK17" s="949"/>
      <c r="AL17" s="949"/>
      <c r="AM17" s="949"/>
      <c r="AN17" s="949"/>
      <c r="AO17" s="949"/>
      <c r="AP17" s="949"/>
      <c r="AQ17" s="949"/>
      <c r="AR17" s="949"/>
      <c r="AS17" s="949"/>
      <c r="AT17" s="949"/>
      <c r="AU17" s="949"/>
      <c r="AV17" s="949"/>
    </row>
    <row r="18" spans="1:48" s="233" customFormat="1" ht="57.75" customHeight="1">
      <c r="A18" s="543"/>
      <c r="B18" s="926" t="s">
        <v>883</v>
      </c>
      <c r="C18" s="928" t="s">
        <v>8072</v>
      </c>
      <c r="D18" s="926" t="s">
        <v>400</v>
      </c>
      <c r="E18" s="926" t="s">
        <v>396</v>
      </c>
      <c r="F18" s="926">
        <v>3.63</v>
      </c>
      <c r="G18" s="1745">
        <v>13750</v>
      </c>
      <c r="H18" s="880">
        <f t="shared" si="1"/>
        <v>12375</v>
      </c>
      <c r="I18" s="796"/>
      <c r="J18" s="1613"/>
      <c r="K18" s="949"/>
      <c r="L18" s="253"/>
      <c r="M18" s="253"/>
      <c r="N18" s="949"/>
      <c r="O18" s="949"/>
      <c r="P18" s="949"/>
      <c r="Q18" s="949"/>
      <c r="R18" s="949"/>
      <c r="S18" s="949"/>
      <c r="T18" s="949"/>
      <c r="U18" s="949"/>
      <c r="V18" s="949"/>
      <c r="W18" s="949"/>
      <c r="X18" s="949"/>
      <c r="Y18" s="949"/>
      <c r="Z18" s="949"/>
      <c r="AA18" s="949"/>
      <c r="AB18" s="949"/>
      <c r="AC18" s="949"/>
      <c r="AD18" s="949"/>
      <c r="AE18" s="949"/>
      <c r="AF18" s="949"/>
      <c r="AG18" s="949"/>
      <c r="AH18" s="949"/>
      <c r="AI18" s="949"/>
      <c r="AJ18" s="949"/>
      <c r="AK18" s="949"/>
      <c r="AL18" s="949"/>
      <c r="AM18" s="949"/>
      <c r="AN18" s="949"/>
      <c r="AO18" s="949"/>
      <c r="AP18" s="949"/>
      <c r="AQ18" s="949"/>
      <c r="AR18" s="949"/>
      <c r="AS18" s="949"/>
      <c r="AT18" s="949"/>
      <c r="AU18" s="949"/>
      <c r="AV18" s="949"/>
    </row>
    <row r="19" spans="1:48" s="233" customFormat="1" ht="57.75" customHeight="1">
      <c r="A19" s="543"/>
      <c r="B19" s="926" t="s">
        <v>884</v>
      </c>
      <c r="C19" s="928" t="s">
        <v>8073</v>
      </c>
      <c r="D19" s="926" t="s">
        <v>400</v>
      </c>
      <c r="E19" s="926" t="s">
        <v>396</v>
      </c>
      <c r="F19" s="926">
        <v>3.36</v>
      </c>
      <c r="G19" s="1745">
        <v>15976</v>
      </c>
      <c r="H19" s="880">
        <f t="shared" si="1"/>
        <v>14378.4</v>
      </c>
      <c r="I19" s="796"/>
      <c r="J19" s="1613"/>
      <c r="K19" s="949"/>
      <c r="L19" s="253"/>
      <c r="M19" s="253"/>
      <c r="N19" s="949"/>
      <c r="O19" s="949"/>
      <c r="P19" s="949"/>
      <c r="Q19" s="949"/>
      <c r="R19" s="949"/>
      <c r="S19" s="949"/>
      <c r="T19" s="949"/>
      <c r="U19" s="949"/>
      <c r="V19" s="949"/>
      <c r="W19" s="949"/>
      <c r="X19" s="949"/>
      <c r="Y19" s="949"/>
      <c r="Z19" s="949"/>
      <c r="AA19" s="949"/>
      <c r="AB19" s="949"/>
      <c r="AC19" s="949"/>
      <c r="AD19" s="949"/>
      <c r="AE19" s="949"/>
      <c r="AF19" s="949"/>
      <c r="AG19" s="949"/>
      <c r="AH19" s="949"/>
      <c r="AI19" s="949"/>
      <c r="AJ19" s="949"/>
      <c r="AK19" s="949"/>
      <c r="AL19" s="949"/>
      <c r="AM19" s="949"/>
      <c r="AN19" s="949"/>
      <c r="AO19" s="949"/>
      <c r="AP19" s="949"/>
      <c r="AQ19" s="949"/>
      <c r="AR19" s="949"/>
      <c r="AS19" s="949"/>
      <c r="AT19" s="949"/>
      <c r="AU19" s="949"/>
      <c r="AV19" s="949"/>
    </row>
    <row r="20" spans="1:48" s="233" customFormat="1" ht="60" customHeight="1">
      <c r="A20" s="543"/>
      <c r="B20" s="926" t="s">
        <v>885</v>
      </c>
      <c r="C20" s="928" t="s">
        <v>8057</v>
      </c>
      <c r="D20" s="926" t="s">
        <v>400</v>
      </c>
      <c r="E20" s="926" t="s">
        <v>396</v>
      </c>
      <c r="F20" s="926">
        <v>3.63</v>
      </c>
      <c r="G20" s="1745">
        <v>16809</v>
      </c>
      <c r="H20" s="880">
        <f t="shared" si="1"/>
        <v>15128.1</v>
      </c>
      <c r="I20" s="796"/>
      <c r="J20" s="1613"/>
      <c r="K20" s="949"/>
      <c r="L20" s="253"/>
      <c r="M20" s="253"/>
      <c r="N20" s="949"/>
      <c r="O20" s="949"/>
      <c r="P20" s="949"/>
      <c r="Q20" s="949"/>
      <c r="R20" s="949"/>
      <c r="S20" s="949"/>
      <c r="T20" s="949"/>
      <c r="U20" s="949"/>
      <c r="V20" s="949"/>
      <c r="W20" s="949"/>
      <c r="X20" s="949"/>
      <c r="Y20" s="949"/>
      <c r="Z20" s="949"/>
      <c r="AA20" s="949"/>
      <c r="AB20" s="949"/>
      <c r="AC20" s="949"/>
      <c r="AD20" s="949"/>
      <c r="AE20" s="949"/>
      <c r="AF20" s="949"/>
      <c r="AG20" s="949"/>
      <c r="AH20" s="949"/>
      <c r="AI20" s="949"/>
      <c r="AJ20" s="949"/>
      <c r="AK20" s="949"/>
      <c r="AL20" s="949"/>
      <c r="AM20" s="949"/>
      <c r="AN20" s="949"/>
      <c r="AO20" s="949"/>
      <c r="AP20" s="949"/>
      <c r="AQ20" s="949"/>
      <c r="AR20" s="949"/>
      <c r="AS20" s="949"/>
      <c r="AT20" s="949"/>
      <c r="AU20" s="949"/>
      <c r="AV20" s="949"/>
    </row>
    <row r="21" spans="1:48" ht="65.25" customHeight="1">
      <c r="A21" s="543"/>
      <c r="B21" s="926" t="s">
        <v>886</v>
      </c>
      <c r="C21" s="928" t="s">
        <v>8058</v>
      </c>
      <c r="D21" s="926" t="s">
        <v>400</v>
      </c>
      <c r="E21" s="926" t="s">
        <v>396</v>
      </c>
      <c r="F21" s="926">
        <v>3.63</v>
      </c>
      <c r="G21" s="1745">
        <v>18587</v>
      </c>
      <c r="H21" s="880">
        <f t="shared" si="1"/>
        <v>16728.3</v>
      </c>
      <c r="J21" s="1613"/>
    </row>
    <row r="22" spans="1:48" ht="51.75" customHeight="1">
      <c r="A22" s="543"/>
      <c r="B22" s="926" t="s">
        <v>887</v>
      </c>
      <c r="C22" s="928" t="s">
        <v>8071</v>
      </c>
      <c r="D22" s="926" t="s">
        <v>400</v>
      </c>
      <c r="E22" s="926" t="s">
        <v>396</v>
      </c>
      <c r="F22" s="926">
        <v>3.63</v>
      </c>
      <c r="G22" s="1745">
        <v>20495</v>
      </c>
      <c r="H22" s="880">
        <f t="shared" si="1"/>
        <v>18445.5</v>
      </c>
      <c r="J22" s="1613"/>
    </row>
    <row r="23" spans="1:48" ht="51.75" customHeight="1">
      <c r="A23" s="925"/>
      <c r="B23" s="926" t="s">
        <v>888</v>
      </c>
      <c r="C23" s="928" t="s">
        <v>8074</v>
      </c>
      <c r="D23" s="926" t="s">
        <v>400</v>
      </c>
      <c r="E23" s="926" t="s">
        <v>396</v>
      </c>
      <c r="F23" s="926">
        <v>3.63</v>
      </c>
      <c r="G23" s="1745">
        <v>17779</v>
      </c>
      <c r="H23" s="880">
        <f t="shared" si="1"/>
        <v>16001.1</v>
      </c>
      <c r="J23" s="1613"/>
    </row>
    <row r="24" spans="1:48" s="796" customFormat="1" ht="17.25" customHeight="1"/>
    <row r="25" spans="1:48" ht="30.75" customHeight="1">
      <c r="A25" s="2002" t="s">
        <v>8062</v>
      </c>
      <c r="B25" s="2003"/>
      <c r="C25" s="2003"/>
      <c r="D25" s="2003"/>
      <c r="E25" s="2003"/>
      <c r="F25" s="2003"/>
      <c r="G25" s="2003"/>
      <c r="H25" s="2004"/>
      <c r="J25" s="1613"/>
    </row>
    <row r="26" spans="1:48" ht="47.25">
      <c r="A26" s="969" t="s">
        <v>19</v>
      </c>
      <c r="B26" s="969" t="s">
        <v>23</v>
      </c>
      <c r="C26" s="969" t="s">
        <v>4</v>
      </c>
      <c r="D26" s="969" t="s">
        <v>402</v>
      </c>
      <c r="E26" s="969" t="s">
        <v>89</v>
      </c>
      <c r="F26" s="969" t="s">
        <v>8061</v>
      </c>
      <c r="G26" s="970" t="s">
        <v>324</v>
      </c>
      <c r="H26" s="970" t="s">
        <v>6777</v>
      </c>
    </row>
    <row r="27" spans="1:48" ht="60" customHeight="1">
      <c r="A27" s="1774"/>
      <c r="B27" s="926" t="s">
        <v>889</v>
      </c>
      <c r="C27" s="928" t="s">
        <v>8075</v>
      </c>
      <c r="D27" s="926" t="s">
        <v>482</v>
      </c>
      <c r="E27" s="926" t="s">
        <v>483</v>
      </c>
      <c r="F27" s="926">
        <v>4</v>
      </c>
      <c r="G27" s="1745">
        <v>11340</v>
      </c>
      <c r="H27" s="880">
        <f>G27-G27*$B$4</f>
        <v>10206</v>
      </c>
      <c r="J27" s="1613"/>
    </row>
    <row r="28" spans="1:48" ht="61.5" customHeight="1">
      <c r="A28" s="1774"/>
      <c r="B28" s="926" t="s">
        <v>890</v>
      </c>
      <c r="C28" s="928" t="s">
        <v>8076</v>
      </c>
      <c r="D28" s="926" t="s">
        <v>482</v>
      </c>
      <c r="E28" s="926" t="s">
        <v>483</v>
      </c>
      <c r="F28" s="926">
        <v>4</v>
      </c>
      <c r="G28" s="1745">
        <v>14002</v>
      </c>
      <c r="H28" s="880">
        <f t="shared" ref="H28:H33" si="2">G28-G28*$B$4</f>
        <v>12601.8</v>
      </c>
      <c r="J28" s="1613"/>
    </row>
    <row r="29" spans="1:48" ht="61.5" customHeight="1">
      <c r="A29" s="1774"/>
      <c r="B29" s="926" t="s">
        <v>891</v>
      </c>
      <c r="C29" s="928" t="s">
        <v>8077</v>
      </c>
      <c r="D29" s="926" t="s">
        <v>482</v>
      </c>
      <c r="E29" s="926" t="s">
        <v>483</v>
      </c>
      <c r="F29" s="926">
        <v>4</v>
      </c>
      <c r="G29" s="1745">
        <v>17869</v>
      </c>
      <c r="H29" s="880">
        <f t="shared" si="2"/>
        <v>16082.1</v>
      </c>
      <c r="J29" s="1613"/>
    </row>
    <row r="30" spans="1:48" ht="49.7" customHeight="1">
      <c r="A30" s="1774"/>
      <c r="B30" s="926" t="s">
        <v>892</v>
      </c>
      <c r="C30" s="928" t="s">
        <v>8078</v>
      </c>
      <c r="D30" s="926" t="s">
        <v>482</v>
      </c>
      <c r="E30" s="926" t="s">
        <v>483</v>
      </c>
      <c r="F30" s="926">
        <v>4</v>
      </c>
      <c r="G30" s="1745">
        <v>17584</v>
      </c>
      <c r="H30" s="880">
        <f t="shared" si="2"/>
        <v>15825.6</v>
      </c>
      <c r="J30" s="1613"/>
    </row>
    <row r="31" spans="1:48" ht="49.7" customHeight="1">
      <c r="A31" s="1793"/>
      <c r="B31" s="926" t="s">
        <v>893</v>
      </c>
      <c r="C31" s="928" t="s">
        <v>8079</v>
      </c>
      <c r="D31" s="926" t="s">
        <v>482</v>
      </c>
      <c r="E31" s="926" t="s">
        <v>483</v>
      </c>
      <c r="F31" s="926">
        <v>4</v>
      </c>
      <c r="G31" s="1745">
        <v>22608</v>
      </c>
      <c r="H31" s="880">
        <f t="shared" si="2"/>
        <v>20347.2</v>
      </c>
      <c r="J31" s="1613"/>
    </row>
    <row r="32" spans="1:48" s="233" customFormat="1" ht="51.75" customHeight="1">
      <c r="A32" s="1774"/>
      <c r="B32" s="926" t="s">
        <v>894</v>
      </c>
      <c r="C32" s="928" t="s">
        <v>8080</v>
      </c>
      <c r="D32" s="926" t="s">
        <v>482</v>
      </c>
      <c r="E32" s="926" t="s">
        <v>483</v>
      </c>
      <c r="F32" s="926">
        <v>4</v>
      </c>
      <c r="G32" s="1745">
        <v>24188</v>
      </c>
      <c r="H32" s="880">
        <f t="shared" si="2"/>
        <v>21769.200000000001</v>
      </c>
      <c r="I32" s="796"/>
      <c r="J32" s="1613"/>
      <c r="K32" s="949"/>
      <c r="L32" s="253"/>
      <c r="M32" s="253"/>
      <c r="N32" s="949"/>
      <c r="O32" s="949"/>
      <c r="P32" s="949"/>
      <c r="Q32" s="949"/>
      <c r="R32" s="949"/>
      <c r="S32" s="949"/>
      <c r="T32" s="949"/>
      <c r="U32" s="949"/>
      <c r="V32" s="949"/>
      <c r="W32" s="949"/>
      <c r="X32" s="949"/>
      <c r="Y32" s="949"/>
      <c r="Z32" s="949"/>
      <c r="AA32" s="949"/>
      <c r="AB32" s="949"/>
      <c r="AC32" s="949"/>
      <c r="AD32" s="949"/>
      <c r="AE32" s="949"/>
      <c r="AF32" s="949"/>
      <c r="AG32" s="949"/>
      <c r="AH32" s="949"/>
      <c r="AI32" s="949"/>
      <c r="AJ32" s="949"/>
      <c r="AK32" s="949"/>
      <c r="AL32" s="949"/>
      <c r="AM32" s="949"/>
      <c r="AN32" s="949"/>
      <c r="AO32" s="949"/>
      <c r="AP32" s="949"/>
      <c r="AQ32" s="949"/>
      <c r="AR32" s="949"/>
      <c r="AS32" s="949"/>
      <c r="AT32" s="949"/>
      <c r="AU32" s="949"/>
      <c r="AV32" s="949"/>
    </row>
    <row r="33" spans="1:48" s="233" customFormat="1" ht="54" customHeight="1">
      <c r="A33" s="1774"/>
      <c r="B33" s="926" t="s">
        <v>2077</v>
      </c>
      <c r="C33" s="928" t="s">
        <v>8081</v>
      </c>
      <c r="D33" s="926" t="s">
        <v>482</v>
      </c>
      <c r="E33" s="926" t="s">
        <v>483</v>
      </c>
      <c r="F33" s="926">
        <v>4</v>
      </c>
      <c r="G33" s="1745">
        <v>26815</v>
      </c>
      <c r="H33" s="880">
        <f t="shared" si="2"/>
        <v>24133.5</v>
      </c>
      <c r="I33" s="796"/>
      <c r="J33" s="1613"/>
      <c r="K33" s="949"/>
      <c r="L33" s="253"/>
      <c r="M33" s="253"/>
      <c r="N33" s="949"/>
      <c r="O33" s="949"/>
      <c r="P33" s="949"/>
      <c r="Q33" s="949"/>
      <c r="R33" s="949"/>
      <c r="S33" s="949"/>
      <c r="T33" s="949"/>
      <c r="U33" s="949"/>
      <c r="V33" s="949"/>
      <c r="W33" s="949"/>
      <c r="X33" s="949"/>
      <c r="Y33" s="949"/>
      <c r="Z33" s="949"/>
      <c r="AA33" s="949"/>
      <c r="AB33" s="949"/>
      <c r="AC33" s="949"/>
      <c r="AD33" s="949"/>
      <c r="AE33" s="949"/>
      <c r="AF33" s="949"/>
      <c r="AG33" s="949"/>
      <c r="AH33" s="949"/>
      <c r="AI33" s="949"/>
      <c r="AJ33" s="949"/>
      <c r="AK33" s="949"/>
      <c r="AL33" s="949"/>
      <c r="AM33" s="949"/>
      <c r="AN33" s="949"/>
      <c r="AO33" s="949"/>
      <c r="AP33" s="949"/>
      <c r="AQ33" s="949"/>
      <c r="AR33" s="949"/>
      <c r="AS33" s="949"/>
      <c r="AT33" s="949"/>
      <c r="AU33" s="949"/>
      <c r="AV33" s="949"/>
    </row>
    <row r="34" spans="1:48" s="796" customFormat="1" ht="21" customHeight="1"/>
    <row r="35" spans="1:48" ht="34.5" customHeight="1">
      <c r="A35" s="2010" t="s">
        <v>8064</v>
      </c>
      <c r="B35" s="2011"/>
      <c r="C35" s="2011"/>
      <c r="D35" s="2011"/>
      <c r="E35" s="2011"/>
      <c r="F35" s="2011"/>
      <c r="G35" s="2011"/>
      <c r="H35" s="2012"/>
      <c r="J35" s="1613"/>
    </row>
    <row r="36" spans="1:48" ht="42.75">
      <c r="A36" s="969" t="s">
        <v>19</v>
      </c>
      <c r="B36" s="969" t="s">
        <v>23</v>
      </c>
      <c r="C36" s="969" t="s">
        <v>4</v>
      </c>
      <c r="D36" s="969" t="s">
        <v>402</v>
      </c>
      <c r="E36" s="969" t="s">
        <v>89</v>
      </c>
      <c r="F36" s="969" t="s">
        <v>8061</v>
      </c>
      <c r="G36" s="970" t="s">
        <v>324</v>
      </c>
      <c r="H36" s="971" t="s">
        <v>6777</v>
      </c>
    </row>
    <row r="37" spans="1:48" ht="61.5" customHeight="1">
      <c r="A37" s="925"/>
      <c r="B37" s="926" t="s">
        <v>895</v>
      </c>
      <c r="C37" s="928" t="s">
        <v>8082</v>
      </c>
      <c r="D37" s="926" t="s">
        <v>395</v>
      </c>
      <c r="E37" s="926" t="s">
        <v>394</v>
      </c>
      <c r="F37" s="926">
        <v>6.95</v>
      </c>
      <c r="G37" s="1745">
        <v>19479</v>
      </c>
      <c r="H37" s="880">
        <f>G37-G37*$B$4</f>
        <v>17531.099999999999</v>
      </c>
      <c r="J37" s="1613"/>
    </row>
    <row r="38" spans="1:48" ht="57.75" customHeight="1">
      <c r="A38" s="925"/>
      <c r="B38" s="926" t="s">
        <v>896</v>
      </c>
      <c r="C38" s="928" t="s">
        <v>8083</v>
      </c>
      <c r="D38" s="926" t="s">
        <v>395</v>
      </c>
      <c r="E38" s="926" t="s">
        <v>394</v>
      </c>
      <c r="F38" s="926">
        <v>6.95</v>
      </c>
      <c r="G38" s="1745">
        <v>24444</v>
      </c>
      <c r="H38" s="880">
        <f t="shared" ref="H38:H41" si="3">G38-G38*$B$4</f>
        <v>21999.599999999999</v>
      </c>
      <c r="J38" s="1613"/>
    </row>
    <row r="39" spans="1:48" ht="68.25" customHeight="1">
      <c r="A39" s="925"/>
      <c r="B39" s="926" t="s">
        <v>897</v>
      </c>
      <c r="C39" s="928" t="s">
        <v>8084</v>
      </c>
      <c r="D39" s="926" t="s">
        <v>395</v>
      </c>
      <c r="E39" s="926" t="s">
        <v>399</v>
      </c>
      <c r="F39" s="926">
        <v>6.95</v>
      </c>
      <c r="G39" s="1745">
        <v>26187</v>
      </c>
      <c r="H39" s="880">
        <f t="shared" si="3"/>
        <v>23568.3</v>
      </c>
      <c r="J39" s="1613"/>
    </row>
    <row r="40" spans="1:48" s="253" customFormat="1" ht="48.75" customHeight="1">
      <c r="A40" s="925"/>
      <c r="B40" s="926" t="s">
        <v>898</v>
      </c>
      <c r="C40" s="928" t="s">
        <v>8085</v>
      </c>
      <c r="D40" s="926" t="s">
        <v>395</v>
      </c>
      <c r="E40" s="926" t="s">
        <v>394</v>
      </c>
      <c r="F40" s="926">
        <v>6.95</v>
      </c>
      <c r="G40" s="1745">
        <v>28534</v>
      </c>
      <c r="H40" s="880">
        <f t="shared" si="3"/>
        <v>25680.6</v>
      </c>
      <c r="I40" s="796"/>
      <c r="J40" s="1613"/>
    </row>
    <row r="41" spans="1:48" ht="57.2" customHeight="1">
      <c r="A41" s="925"/>
      <c r="B41" s="926" t="s">
        <v>899</v>
      </c>
      <c r="C41" s="928" t="s">
        <v>8026</v>
      </c>
      <c r="D41" s="926" t="s">
        <v>395</v>
      </c>
      <c r="E41" s="926" t="s">
        <v>394</v>
      </c>
      <c r="F41" s="926">
        <v>6.95</v>
      </c>
      <c r="G41" s="1745">
        <v>30098</v>
      </c>
      <c r="H41" s="880">
        <f t="shared" si="3"/>
        <v>27088.2</v>
      </c>
      <c r="J41" s="1613"/>
    </row>
    <row r="42" spans="1:48" ht="30" customHeight="1">
      <c r="A42" s="2010" t="s">
        <v>906</v>
      </c>
      <c r="B42" s="2011"/>
      <c r="C42" s="2011"/>
      <c r="D42" s="2011"/>
      <c r="E42" s="2011"/>
      <c r="F42" s="2011"/>
      <c r="G42" s="2011"/>
      <c r="H42" s="2012"/>
      <c r="J42" s="1613"/>
    </row>
    <row r="43" spans="1:48" ht="61.5" customHeight="1">
      <c r="A43" s="1774"/>
      <c r="B43" s="926" t="s">
        <v>900</v>
      </c>
      <c r="C43" s="928" t="s">
        <v>8086</v>
      </c>
      <c r="D43" s="925" t="s">
        <v>39</v>
      </c>
      <c r="E43" s="925" t="s">
        <v>398</v>
      </c>
      <c r="F43" s="925">
        <v>1.29</v>
      </c>
      <c r="G43" s="1745">
        <v>10232</v>
      </c>
      <c r="H43" s="880">
        <f>G43-G43*$B$4</f>
        <v>9208.7999999999993</v>
      </c>
      <c r="J43" s="1613"/>
    </row>
    <row r="44" spans="1:48" s="796" customFormat="1" ht="28.5" customHeight="1"/>
    <row r="45" spans="1:48" ht="39.75" customHeight="1">
      <c r="A45" s="2010" t="s">
        <v>355</v>
      </c>
      <c r="B45" s="2011"/>
      <c r="C45" s="2011"/>
      <c r="D45" s="2011"/>
      <c r="E45" s="2011"/>
      <c r="F45" s="2011"/>
      <c r="G45" s="2011"/>
      <c r="H45" s="2012"/>
      <c r="J45" s="1613"/>
    </row>
    <row r="46" spans="1:48" ht="47.25">
      <c r="A46" s="969" t="s">
        <v>19</v>
      </c>
      <c r="B46" s="969" t="s">
        <v>23</v>
      </c>
      <c r="C46" s="969" t="s">
        <v>4</v>
      </c>
      <c r="D46" s="969" t="s">
        <v>402</v>
      </c>
      <c r="E46" s="969" t="s">
        <v>89</v>
      </c>
      <c r="F46" s="969" t="s">
        <v>8061</v>
      </c>
      <c r="G46" s="970" t="s">
        <v>324</v>
      </c>
      <c r="H46" s="970" t="s">
        <v>6777</v>
      </c>
    </row>
    <row r="47" spans="1:48" ht="63.75" customHeight="1">
      <c r="A47" s="543"/>
      <c r="B47" s="926" t="s">
        <v>901</v>
      </c>
      <c r="C47" s="928" t="s">
        <v>8027</v>
      </c>
      <c r="D47" s="926" t="s">
        <v>397</v>
      </c>
      <c r="E47" s="926" t="s">
        <v>396</v>
      </c>
      <c r="F47" s="926">
        <v>4.53</v>
      </c>
      <c r="G47" s="1745">
        <v>6787</v>
      </c>
      <c r="H47" s="880">
        <f>G47-G47*$B$4</f>
        <v>6108.3</v>
      </c>
      <c r="J47" s="1613"/>
    </row>
    <row r="48" spans="1:48" ht="74.25" customHeight="1">
      <c r="A48" s="543"/>
      <c r="B48" s="926" t="s">
        <v>902</v>
      </c>
      <c r="C48" s="928" t="s">
        <v>8028</v>
      </c>
      <c r="D48" s="926" t="s">
        <v>397</v>
      </c>
      <c r="E48" s="926" t="s">
        <v>396</v>
      </c>
      <c r="F48" s="926">
        <v>4.53</v>
      </c>
      <c r="G48" s="1745">
        <v>7329</v>
      </c>
      <c r="H48" s="880">
        <f t="shared" ref="H48:H52" si="4">G48-G48*$B$4</f>
        <v>6596.1</v>
      </c>
      <c r="J48" s="1613"/>
    </row>
    <row r="49" spans="1:48" ht="73.5" customHeight="1">
      <c r="A49" s="543"/>
      <c r="B49" s="926" t="s">
        <v>903</v>
      </c>
      <c r="C49" s="928" t="s">
        <v>8029</v>
      </c>
      <c r="D49" s="926" t="s">
        <v>395</v>
      </c>
      <c r="E49" s="926" t="s">
        <v>483</v>
      </c>
      <c r="F49" s="926">
        <v>5.6</v>
      </c>
      <c r="G49" s="1745">
        <v>7907</v>
      </c>
      <c r="H49" s="880">
        <f t="shared" si="4"/>
        <v>7116.3</v>
      </c>
      <c r="J49" s="1613"/>
    </row>
    <row r="50" spans="1:48" s="234" customFormat="1" ht="81" customHeight="1">
      <c r="A50" s="543"/>
      <c r="B50" s="926" t="s">
        <v>1078</v>
      </c>
      <c r="C50" s="928" t="s">
        <v>8030</v>
      </c>
      <c r="D50" s="926" t="s">
        <v>395</v>
      </c>
      <c r="E50" s="926" t="s">
        <v>394</v>
      </c>
      <c r="F50" s="926">
        <v>5.93</v>
      </c>
      <c r="G50" s="1745">
        <v>14062</v>
      </c>
      <c r="H50" s="880">
        <f t="shared" si="4"/>
        <v>12655.8</v>
      </c>
      <c r="I50" s="796"/>
      <c r="J50" s="1613"/>
      <c r="K50" s="254"/>
      <c r="L50" s="253"/>
      <c r="M50" s="253"/>
      <c r="N50" s="254"/>
      <c r="O50" s="254"/>
      <c r="P50" s="254"/>
      <c r="Q50" s="254"/>
      <c r="R50" s="254"/>
      <c r="S50" s="254"/>
      <c r="T50" s="254"/>
      <c r="U50" s="254"/>
      <c r="V50" s="254"/>
      <c r="W50" s="254"/>
      <c r="X50" s="254"/>
      <c r="Y50" s="254"/>
      <c r="Z50" s="254"/>
      <c r="AA50" s="254"/>
      <c r="AB50" s="254"/>
      <c r="AC50" s="254"/>
      <c r="AD50" s="254"/>
      <c r="AE50" s="254"/>
      <c r="AF50" s="254"/>
      <c r="AG50" s="254"/>
      <c r="AH50" s="254"/>
      <c r="AI50" s="254"/>
      <c r="AJ50" s="254"/>
      <c r="AK50" s="254"/>
      <c r="AL50" s="254"/>
      <c r="AM50" s="254"/>
      <c r="AN50" s="254"/>
      <c r="AO50" s="254"/>
      <c r="AP50" s="254"/>
      <c r="AQ50" s="254"/>
      <c r="AR50" s="254"/>
      <c r="AS50" s="254"/>
      <c r="AT50" s="254"/>
      <c r="AU50" s="254"/>
      <c r="AV50" s="254"/>
    </row>
    <row r="51" spans="1:48" s="234" customFormat="1" ht="81" customHeight="1">
      <c r="A51" s="543"/>
      <c r="B51" s="926" t="s">
        <v>1079</v>
      </c>
      <c r="C51" s="928" t="s">
        <v>8032</v>
      </c>
      <c r="D51" s="926" t="s">
        <v>395</v>
      </c>
      <c r="E51" s="926" t="s">
        <v>394</v>
      </c>
      <c r="F51" s="926">
        <v>5.93</v>
      </c>
      <c r="G51" s="1745">
        <v>14695</v>
      </c>
      <c r="H51" s="880">
        <f t="shared" si="4"/>
        <v>13225.5</v>
      </c>
      <c r="I51" s="796"/>
      <c r="J51" s="1613"/>
      <c r="K51" s="254"/>
      <c r="L51" s="253"/>
      <c r="M51" s="253"/>
      <c r="N51" s="254"/>
      <c r="O51" s="254"/>
      <c r="P51" s="254"/>
      <c r="Q51" s="254"/>
      <c r="R51" s="254"/>
      <c r="S51" s="254"/>
      <c r="T51" s="254"/>
      <c r="U51" s="254"/>
      <c r="V51" s="254"/>
      <c r="W51" s="254"/>
      <c r="X51" s="254"/>
      <c r="Y51" s="254"/>
      <c r="Z51" s="254"/>
      <c r="AA51" s="254"/>
      <c r="AB51" s="254"/>
      <c r="AC51" s="254"/>
      <c r="AD51" s="254"/>
      <c r="AE51" s="254"/>
      <c r="AF51" s="254"/>
      <c r="AG51" s="254"/>
      <c r="AH51" s="254"/>
      <c r="AI51" s="254"/>
      <c r="AJ51" s="254"/>
      <c r="AK51" s="254"/>
      <c r="AL51" s="254"/>
      <c r="AM51" s="254"/>
      <c r="AN51" s="254"/>
      <c r="AO51" s="254"/>
      <c r="AP51" s="254"/>
      <c r="AQ51" s="254"/>
      <c r="AR51" s="254"/>
      <c r="AS51" s="254"/>
      <c r="AT51" s="254"/>
      <c r="AU51" s="254"/>
      <c r="AV51" s="254"/>
    </row>
    <row r="52" spans="1:48" s="234" customFormat="1" ht="81" customHeight="1">
      <c r="A52" s="1798"/>
      <c r="B52" s="953" t="s">
        <v>6744</v>
      </c>
      <c r="C52" s="952" t="s">
        <v>8031</v>
      </c>
      <c r="D52" s="953" t="s">
        <v>395</v>
      </c>
      <c r="E52" s="953" t="s">
        <v>6745</v>
      </c>
      <c r="F52" s="953">
        <v>9.33</v>
      </c>
      <c r="G52" s="1745">
        <v>18141</v>
      </c>
      <c r="H52" s="880">
        <f t="shared" si="4"/>
        <v>16326.9</v>
      </c>
      <c r="I52" s="796"/>
      <c r="J52" s="1613"/>
      <c r="K52" s="254"/>
      <c r="L52" s="253"/>
      <c r="M52" s="253"/>
      <c r="N52" s="254"/>
      <c r="O52" s="254"/>
      <c r="P52" s="254"/>
      <c r="Q52" s="254"/>
      <c r="R52" s="254"/>
      <c r="S52" s="254"/>
      <c r="T52" s="254"/>
      <c r="U52" s="254"/>
      <c r="V52" s="254"/>
      <c r="W52" s="254"/>
      <c r="X52" s="254"/>
      <c r="Y52" s="254"/>
      <c r="Z52" s="254"/>
      <c r="AA52" s="254"/>
      <c r="AB52" s="254"/>
      <c r="AC52" s="254"/>
      <c r="AD52" s="254"/>
      <c r="AE52" s="254"/>
      <c r="AF52" s="254"/>
      <c r="AG52" s="254"/>
      <c r="AH52" s="254"/>
      <c r="AI52" s="254"/>
      <c r="AJ52" s="254"/>
      <c r="AK52" s="254"/>
      <c r="AL52" s="254"/>
      <c r="AM52" s="254"/>
      <c r="AN52" s="254"/>
      <c r="AO52" s="254"/>
      <c r="AP52" s="254"/>
      <c r="AQ52" s="254"/>
      <c r="AR52" s="254"/>
      <c r="AS52" s="254"/>
      <c r="AT52" s="254"/>
      <c r="AU52" s="254"/>
      <c r="AV52" s="254"/>
    </row>
    <row r="53" spans="1:48" s="796" customFormat="1" ht="19.5" customHeight="1"/>
    <row r="54" spans="1:48" s="234" customFormat="1" ht="35.25" customHeight="1">
      <c r="A54" s="2002" t="s">
        <v>71</v>
      </c>
      <c r="B54" s="2003"/>
      <c r="C54" s="2003"/>
      <c r="D54" s="2003"/>
      <c r="E54" s="2003"/>
      <c r="F54" s="2003"/>
      <c r="G54" s="2003"/>
      <c r="H54" s="2004"/>
      <c r="I54" s="796"/>
      <c r="J54" s="1613"/>
      <c r="K54" s="254"/>
      <c r="L54" s="253"/>
      <c r="M54" s="254"/>
      <c r="N54" s="254"/>
      <c r="O54" s="254"/>
      <c r="P54" s="254"/>
      <c r="Q54" s="254"/>
      <c r="R54" s="254"/>
      <c r="S54" s="254"/>
      <c r="T54" s="254"/>
      <c r="U54" s="254"/>
      <c r="V54" s="254"/>
      <c r="W54" s="254"/>
      <c r="X54" s="254"/>
      <c r="Y54" s="254"/>
      <c r="Z54" s="254"/>
      <c r="AA54" s="254"/>
      <c r="AB54" s="254"/>
      <c r="AC54" s="254"/>
      <c r="AD54" s="254"/>
      <c r="AE54" s="254"/>
      <c r="AF54" s="254"/>
      <c r="AG54" s="254"/>
      <c r="AH54" s="254"/>
      <c r="AI54" s="254"/>
      <c r="AJ54" s="254"/>
      <c r="AK54" s="254"/>
      <c r="AL54" s="254"/>
      <c r="AM54" s="254"/>
      <c r="AN54" s="254"/>
      <c r="AO54" s="254"/>
      <c r="AP54" s="254"/>
      <c r="AQ54" s="254"/>
      <c r="AR54" s="254"/>
      <c r="AS54" s="254"/>
      <c r="AT54" s="254"/>
      <c r="AU54" s="254"/>
      <c r="AV54" s="254"/>
    </row>
    <row r="55" spans="1:48" s="254" customFormat="1" ht="56.25" customHeight="1">
      <c r="A55" s="543"/>
      <c r="B55" s="925" t="s">
        <v>904</v>
      </c>
      <c r="C55" s="928" t="s">
        <v>8033</v>
      </c>
      <c r="D55" s="927"/>
      <c r="E55" s="927"/>
      <c r="F55" s="927"/>
      <c r="G55" s="1745">
        <v>906</v>
      </c>
      <c r="H55" s="880">
        <f>G55-G55*$B$4</f>
        <v>815.4</v>
      </c>
      <c r="I55" s="796"/>
      <c r="J55" s="1613"/>
      <c r="L55" s="253"/>
      <c r="M55" s="253"/>
    </row>
    <row r="56" spans="1:48" s="254" customFormat="1" ht="59.25" customHeight="1">
      <c r="A56" s="925"/>
      <c r="B56" s="925" t="s">
        <v>905</v>
      </c>
      <c r="C56" s="928" t="s">
        <v>8060</v>
      </c>
      <c r="D56" s="927"/>
      <c r="E56" s="927"/>
      <c r="F56" s="927"/>
      <c r="G56" s="1745">
        <v>627</v>
      </c>
      <c r="H56" s="880">
        <f t="shared" ref="H56:H59" si="5">G56-G56*$B$4</f>
        <v>564.29999999999995</v>
      </c>
      <c r="I56" s="796"/>
      <c r="J56" s="1613"/>
      <c r="L56" s="253"/>
      <c r="M56" s="253"/>
    </row>
    <row r="57" spans="1:48" s="253" customFormat="1" ht="51.75" customHeight="1">
      <c r="A57" s="1802"/>
      <c r="B57" s="1793" t="s">
        <v>1080</v>
      </c>
      <c r="C57" s="1795" t="s">
        <v>8059</v>
      </c>
      <c r="D57" s="924"/>
      <c r="E57" s="924"/>
      <c r="F57" s="924"/>
      <c r="G57" s="1745">
        <v>906</v>
      </c>
      <c r="H57" s="880">
        <f t="shared" si="5"/>
        <v>815.4</v>
      </c>
      <c r="I57" s="796"/>
      <c r="J57" s="1613"/>
    </row>
    <row r="58" spans="1:48" s="253" customFormat="1" ht="51.75" customHeight="1">
      <c r="A58" s="1774"/>
      <c r="B58" s="1804" t="s">
        <v>1152</v>
      </c>
      <c r="C58" s="1792" t="s">
        <v>8053</v>
      </c>
      <c r="D58" s="1795"/>
      <c r="E58" s="1795"/>
      <c r="F58" s="1795"/>
      <c r="G58" s="1745">
        <v>906</v>
      </c>
      <c r="H58" s="1803"/>
      <c r="I58" s="796"/>
      <c r="J58" s="1613"/>
    </row>
    <row r="59" spans="1:48" s="253" customFormat="1" ht="51.75" customHeight="1">
      <c r="A59" s="1774"/>
      <c r="B59" s="1804" t="s">
        <v>6746</v>
      </c>
      <c r="C59" s="1795" t="s">
        <v>8087</v>
      </c>
      <c r="D59" s="951"/>
      <c r="E59" s="951"/>
      <c r="F59" s="951"/>
      <c r="G59" s="1745">
        <v>906</v>
      </c>
      <c r="H59" s="880">
        <f t="shared" si="5"/>
        <v>815.4</v>
      </c>
      <c r="I59" s="796"/>
      <c r="J59" s="1613"/>
    </row>
    <row r="60" spans="1:48" s="796" customFormat="1" ht="22.5" customHeight="1"/>
    <row r="61" spans="1:48" s="253" customFormat="1" ht="26.25" customHeight="1">
      <c r="A61" s="2014" t="s">
        <v>4766</v>
      </c>
      <c r="B61" s="2015"/>
      <c r="C61" s="2015"/>
      <c r="D61" s="2015"/>
      <c r="E61" s="2015"/>
      <c r="F61" s="2015"/>
      <c r="G61" s="2015"/>
      <c r="H61" s="2016"/>
      <c r="I61" s="796"/>
      <c r="J61" s="1613"/>
    </row>
    <row r="62" spans="1:48" ht="47.25">
      <c r="A62" s="969" t="s">
        <v>19</v>
      </c>
      <c r="B62" s="969" t="s">
        <v>23</v>
      </c>
      <c r="C62" s="969" t="s">
        <v>4</v>
      </c>
      <c r="D62" s="969" t="s">
        <v>402</v>
      </c>
      <c r="E62" s="969" t="s">
        <v>89</v>
      </c>
      <c r="F62" s="969" t="s">
        <v>8061</v>
      </c>
      <c r="G62" s="970" t="s">
        <v>324</v>
      </c>
      <c r="H62" s="970" t="s">
        <v>6777</v>
      </c>
    </row>
    <row r="63" spans="1:48" s="253" customFormat="1" ht="51.75" customHeight="1">
      <c r="A63" s="923"/>
      <c r="B63" s="925" t="s">
        <v>4757</v>
      </c>
      <c r="C63" s="924" t="s">
        <v>8034</v>
      </c>
      <c r="D63" s="923" t="s">
        <v>80</v>
      </c>
      <c r="E63" s="923" t="s">
        <v>4767</v>
      </c>
      <c r="F63" s="923">
        <v>3.15</v>
      </c>
      <c r="G63" s="1745">
        <v>14546</v>
      </c>
      <c r="H63" s="880">
        <f>G63-G63*$B$4</f>
        <v>13091.4</v>
      </c>
      <c r="I63" s="796"/>
      <c r="J63" s="1613"/>
    </row>
    <row r="64" spans="1:48" s="253" customFormat="1" ht="51.75" customHeight="1">
      <c r="A64" s="923"/>
      <c r="B64" s="925" t="s">
        <v>4758</v>
      </c>
      <c r="C64" s="924" t="s">
        <v>8035</v>
      </c>
      <c r="D64" s="923" t="s">
        <v>80</v>
      </c>
      <c r="E64" s="923" t="s">
        <v>4767</v>
      </c>
      <c r="F64" s="923">
        <v>3.15</v>
      </c>
      <c r="G64" s="1745">
        <v>16435</v>
      </c>
      <c r="H64" s="880">
        <f t="shared" ref="H64:H71" si="6">G64-G64*$B$4</f>
        <v>14791.5</v>
      </c>
      <c r="I64" s="796"/>
      <c r="J64" s="1613"/>
    </row>
    <row r="65" spans="1:10" s="253" customFormat="1" ht="51.75" customHeight="1">
      <c r="A65" s="923"/>
      <c r="B65" s="925" t="s">
        <v>4759</v>
      </c>
      <c r="C65" s="924" t="s">
        <v>8036</v>
      </c>
      <c r="D65" s="923" t="s">
        <v>80</v>
      </c>
      <c r="E65" s="923" t="s">
        <v>4767</v>
      </c>
      <c r="F65" s="923">
        <v>3.15</v>
      </c>
      <c r="G65" s="1745">
        <v>19315</v>
      </c>
      <c r="H65" s="880">
        <f t="shared" si="6"/>
        <v>17383.5</v>
      </c>
      <c r="I65" s="796"/>
      <c r="J65" s="1613"/>
    </row>
    <row r="66" spans="1:10" s="253" customFormat="1" ht="51.75" customHeight="1">
      <c r="A66" s="923"/>
      <c r="B66" s="925" t="s">
        <v>4760</v>
      </c>
      <c r="C66" s="924" t="s">
        <v>8037</v>
      </c>
      <c r="D66" s="923" t="s">
        <v>80</v>
      </c>
      <c r="E66" s="923" t="s">
        <v>4767</v>
      </c>
      <c r="F66" s="923">
        <v>3.15</v>
      </c>
      <c r="G66" s="1745">
        <v>23378</v>
      </c>
      <c r="H66" s="880">
        <f t="shared" si="6"/>
        <v>21040.2</v>
      </c>
      <c r="I66" s="796"/>
      <c r="J66" s="1613"/>
    </row>
    <row r="67" spans="1:10" s="253" customFormat="1" ht="51.75" customHeight="1">
      <c r="A67" s="923"/>
      <c r="B67" s="925" t="s">
        <v>4761</v>
      </c>
      <c r="C67" s="924" t="s">
        <v>8038</v>
      </c>
      <c r="D67" s="923" t="s">
        <v>80</v>
      </c>
      <c r="E67" s="923" t="s">
        <v>4767</v>
      </c>
      <c r="F67" s="923">
        <v>3.15</v>
      </c>
      <c r="G67" s="1745">
        <v>13413</v>
      </c>
      <c r="H67" s="880">
        <f t="shared" si="6"/>
        <v>12071.7</v>
      </c>
      <c r="I67" s="796"/>
      <c r="J67" s="1613"/>
    </row>
    <row r="68" spans="1:10" s="253" customFormat="1" ht="51.75" customHeight="1">
      <c r="A68" s="923"/>
      <c r="B68" s="925" t="s">
        <v>4762</v>
      </c>
      <c r="C68" s="924" t="s">
        <v>8039</v>
      </c>
      <c r="D68" s="923" t="s">
        <v>80</v>
      </c>
      <c r="E68" s="923" t="s">
        <v>4767</v>
      </c>
      <c r="F68" s="923">
        <v>3.15</v>
      </c>
      <c r="G68" s="1745">
        <v>17119</v>
      </c>
      <c r="H68" s="880">
        <f t="shared" si="6"/>
        <v>15407.1</v>
      </c>
      <c r="I68" s="796"/>
      <c r="J68" s="1613"/>
    </row>
    <row r="69" spans="1:10" s="253" customFormat="1" ht="51.75" customHeight="1">
      <c r="A69" s="923"/>
      <c r="B69" s="925" t="s">
        <v>4763</v>
      </c>
      <c r="C69" s="924" t="s">
        <v>8040</v>
      </c>
      <c r="D69" s="923" t="s">
        <v>80</v>
      </c>
      <c r="E69" s="923" t="s">
        <v>4767</v>
      </c>
      <c r="F69" s="923">
        <v>3.15</v>
      </c>
      <c r="G69" s="1745">
        <v>19528</v>
      </c>
      <c r="H69" s="880">
        <f t="shared" si="6"/>
        <v>17575.2</v>
      </c>
      <c r="I69" s="796"/>
      <c r="J69" s="1613"/>
    </row>
    <row r="70" spans="1:10" s="253" customFormat="1" ht="51.75" customHeight="1">
      <c r="A70" s="923"/>
      <c r="B70" s="925" t="s">
        <v>4764</v>
      </c>
      <c r="C70" s="924" t="s">
        <v>8041</v>
      </c>
      <c r="D70" s="923" t="s">
        <v>80</v>
      </c>
      <c r="E70" s="923" t="s">
        <v>4767</v>
      </c>
      <c r="F70" s="923">
        <v>3.15</v>
      </c>
      <c r="G70" s="1745">
        <v>19619</v>
      </c>
      <c r="H70" s="880">
        <f t="shared" si="6"/>
        <v>17657.099999999999</v>
      </c>
      <c r="I70" s="796"/>
      <c r="J70" s="1613"/>
    </row>
    <row r="71" spans="1:10" s="253" customFormat="1" ht="51.75" customHeight="1">
      <c r="A71" s="923"/>
      <c r="B71" s="925" t="s">
        <v>4765</v>
      </c>
      <c r="C71" s="924" t="s">
        <v>8042</v>
      </c>
      <c r="D71" s="923" t="s">
        <v>80</v>
      </c>
      <c r="E71" s="923" t="s">
        <v>4767</v>
      </c>
      <c r="F71" s="923">
        <v>3.15</v>
      </c>
      <c r="G71" s="1745">
        <v>23818</v>
      </c>
      <c r="H71" s="880">
        <f t="shared" si="6"/>
        <v>21436.2</v>
      </c>
      <c r="I71" s="796"/>
      <c r="J71" s="1613"/>
    </row>
    <row r="72" spans="1:10" s="796" customFormat="1" ht="22.5" customHeight="1"/>
    <row r="73" spans="1:10" s="253" customFormat="1" ht="31.5" customHeight="1">
      <c r="A73" s="2010" t="s">
        <v>1141</v>
      </c>
      <c r="B73" s="2011"/>
      <c r="C73" s="2011"/>
      <c r="D73" s="2011"/>
      <c r="E73" s="2011"/>
      <c r="F73" s="2011"/>
      <c r="G73" s="2011"/>
      <c r="H73" s="2012"/>
      <c r="I73" s="796"/>
      <c r="J73" s="1613"/>
    </row>
    <row r="74" spans="1:10" ht="47.25">
      <c r="A74" s="969" t="s">
        <v>19</v>
      </c>
      <c r="B74" s="969" t="s">
        <v>23</v>
      </c>
      <c r="C74" s="969" t="s">
        <v>4</v>
      </c>
      <c r="D74" s="969" t="s">
        <v>402</v>
      </c>
      <c r="E74" s="969" t="s">
        <v>89</v>
      </c>
      <c r="F74" s="969" t="s">
        <v>8061</v>
      </c>
      <c r="G74" s="970" t="s">
        <v>324</v>
      </c>
      <c r="H74" s="970" t="s">
        <v>6777</v>
      </c>
    </row>
    <row r="75" spans="1:10" s="253" customFormat="1" ht="57.2" customHeight="1">
      <c r="A75" s="923"/>
      <c r="B75" s="923" t="s">
        <v>1142</v>
      </c>
      <c r="C75" s="922" t="s">
        <v>8043</v>
      </c>
      <c r="D75" s="923" t="s">
        <v>80</v>
      </c>
      <c r="E75" s="923" t="s">
        <v>483</v>
      </c>
      <c r="F75" s="923">
        <v>4.5</v>
      </c>
      <c r="G75" s="1745">
        <v>14662</v>
      </c>
      <c r="H75" s="880">
        <f>G75-G75*$B$4</f>
        <v>13195.8</v>
      </c>
      <c r="I75" s="796"/>
      <c r="J75" s="1613"/>
    </row>
    <row r="76" spans="1:10" s="253" customFormat="1" ht="57.2" customHeight="1">
      <c r="A76" s="923"/>
      <c r="B76" s="923" t="s">
        <v>1143</v>
      </c>
      <c r="C76" s="922" t="s">
        <v>8044</v>
      </c>
      <c r="D76" s="923" t="s">
        <v>80</v>
      </c>
      <c r="E76" s="923" t="s">
        <v>483</v>
      </c>
      <c r="F76" s="923">
        <v>4.5</v>
      </c>
      <c r="G76" s="1745">
        <v>17856</v>
      </c>
      <c r="H76" s="880">
        <f t="shared" ref="H76:H85" si="7">G76-G76*$B$4</f>
        <v>16070.4</v>
      </c>
      <c r="I76" s="796"/>
      <c r="J76" s="1613"/>
    </row>
    <row r="77" spans="1:10" s="253" customFormat="1" ht="57.2" customHeight="1">
      <c r="A77" s="923"/>
      <c r="B77" s="923" t="s">
        <v>1144</v>
      </c>
      <c r="C77" s="922" t="s">
        <v>8045</v>
      </c>
      <c r="D77" s="923" t="s">
        <v>80</v>
      </c>
      <c r="E77" s="923" t="s">
        <v>483</v>
      </c>
      <c r="F77" s="923">
        <v>4.5</v>
      </c>
      <c r="G77" s="1745">
        <v>22607</v>
      </c>
      <c r="H77" s="880">
        <f t="shared" si="7"/>
        <v>20346.3</v>
      </c>
      <c r="I77" s="796"/>
      <c r="J77" s="1613"/>
    </row>
    <row r="78" spans="1:10" s="253" customFormat="1" ht="57.2" customHeight="1">
      <c r="A78" s="923"/>
      <c r="B78" s="923" t="s">
        <v>1145</v>
      </c>
      <c r="C78" s="922" t="s">
        <v>8046</v>
      </c>
      <c r="D78" s="923" t="s">
        <v>80</v>
      </c>
      <c r="E78" s="923" t="s">
        <v>483</v>
      </c>
      <c r="F78" s="923">
        <v>4.5</v>
      </c>
      <c r="G78" s="1745">
        <v>26557</v>
      </c>
      <c r="H78" s="880">
        <f t="shared" si="7"/>
        <v>23901.3</v>
      </c>
      <c r="I78" s="796"/>
      <c r="J78" s="1613"/>
    </row>
    <row r="79" spans="1:10" s="253" customFormat="1" ht="57.2" customHeight="1">
      <c r="A79" s="923"/>
      <c r="B79" s="923" t="s">
        <v>1146</v>
      </c>
      <c r="C79" s="922" t="s">
        <v>8047</v>
      </c>
      <c r="D79" s="923" t="s">
        <v>80</v>
      </c>
      <c r="E79" s="923" t="s">
        <v>483</v>
      </c>
      <c r="F79" s="923">
        <v>4.5</v>
      </c>
      <c r="G79" s="1745">
        <v>14630</v>
      </c>
      <c r="H79" s="880">
        <f t="shared" si="7"/>
        <v>13167</v>
      </c>
      <c r="I79" s="796"/>
      <c r="J79" s="1613"/>
    </row>
    <row r="80" spans="1:10" s="253" customFormat="1" ht="57.2" customHeight="1">
      <c r="A80" s="923"/>
      <c r="B80" s="923" t="s">
        <v>1147</v>
      </c>
      <c r="C80" s="922" t="s">
        <v>8048</v>
      </c>
      <c r="D80" s="923" t="s">
        <v>80</v>
      </c>
      <c r="E80" s="923" t="s">
        <v>483</v>
      </c>
      <c r="F80" s="923">
        <v>4.5</v>
      </c>
      <c r="G80" s="1745">
        <v>18453</v>
      </c>
      <c r="H80" s="880">
        <f t="shared" si="7"/>
        <v>16607.7</v>
      </c>
      <c r="I80" s="796"/>
      <c r="J80" s="1613"/>
    </row>
    <row r="81" spans="1:48" s="253" customFormat="1" ht="57.2" customHeight="1">
      <c r="A81" s="923"/>
      <c r="B81" s="923" t="s">
        <v>1148</v>
      </c>
      <c r="C81" s="922" t="s">
        <v>8049</v>
      </c>
      <c r="D81" s="923" t="s">
        <v>80</v>
      </c>
      <c r="E81" s="923" t="s">
        <v>483</v>
      </c>
      <c r="F81" s="923">
        <v>4.5</v>
      </c>
      <c r="G81" s="1745">
        <v>21211</v>
      </c>
      <c r="H81" s="880">
        <f t="shared" si="7"/>
        <v>19089.900000000001</v>
      </c>
      <c r="I81" s="796"/>
      <c r="J81" s="1613"/>
    </row>
    <row r="82" spans="1:48" s="253" customFormat="1" ht="57.2" customHeight="1">
      <c r="A82" s="923"/>
      <c r="B82" s="923" t="s">
        <v>1149</v>
      </c>
      <c r="C82" s="922" t="s">
        <v>8050</v>
      </c>
      <c r="D82" s="923" t="s">
        <v>80</v>
      </c>
      <c r="E82" s="923" t="s">
        <v>483</v>
      </c>
      <c r="F82" s="923">
        <v>4.5</v>
      </c>
      <c r="G82" s="1745">
        <v>22299</v>
      </c>
      <c r="H82" s="880">
        <f t="shared" si="7"/>
        <v>20069.099999999999</v>
      </c>
      <c r="I82" s="796"/>
      <c r="J82" s="1613"/>
    </row>
    <row r="83" spans="1:48" s="253" customFormat="1" ht="57.2" customHeight="1">
      <c r="A83" s="923"/>
      <c r="B83" s="923" t="s">
        <v>1150</v>
      </c>
      <c r="C83" s="922" t="s">
        <v>8051</v>
      </c>
      <c r="D83" s="923" t="s">
        <v>80</v>
      </c>
      <c r="E83" s="923" t="s">
        <v>483</v>
      </c>
      <c r="F83" s="923">
        <v>4.5</v>
      </c>
      <c r="G83" s="1745">
        <v>24804</v>
      </c>
      <c r="H83" s="880">
        <f t="shared" si="7"/>
        <v>22323.599999999999</v>
      </c>
      <c r="I83" s="796"/>
      <c r="J83" s="1613"/>
    </row>
    <row r="84" spans="1:48" s="253" customFormat="1" ht="57.2" customHeight="1">
      <c r="A84" s="923"/>
      <c r="B84" s="923" t="s">
        <v>1151</v>
      </c>
      <c r="C84" s="922" t="s">
        <v>8052</v>
      </c>
      <c r="D84" s="923" t="s">
        <v>80</v>
      </c>
      <c r="E84" s="923" t="s">
        <v>483</v>
      </c>
      <c r="F84" s="923">
        <v>4.5</v>
      </c>
      <c r="G84" s="1745">
        <v>27220</v>
      </c>
      <c r="H84" s="880">
        <f t="shared" si="7"/>
        <v>24498</v>
      </c>
      <c r="I84" s="796"/>
      <c r="J84" s="1613"/>
    </row>
    <row r="85" spans="1:48" s="253" customFormat="1" ht="50.25" customHeight="1">
      <c r="A85" s="955"/>
      <c r="B85" s="955" t="s">
        <v>6748</v>
      </c>
      <c r="C85" s="954" t="s">
        <v>6747</v>
      </c>
      <c r="D85" s="956" t="s">
        <v>6749</v>
      </c>
      <c r="E85" s="955"/>
      <c r="F85" s="955"/>
      <c r="G85" s="1707">
        <v>1567.434</v>
      </c>
      <c r="H85" s="880">
        <f t="shared" si="7"/>
        <v>1410.6905999999999</v>
      </c>
      <c r="I85" s="796"/>
      <c r="J85" s="1613"/>
    </row>
    <row r="86" spans="1:48" s="253" customFormat="1" ht="15.75" customHeight="1">
      <c r="I86" s="796"/>
      <c r="J86" s="1613"/>
    </row>
    <row r="87" spans="1:48" s="253" customFormat="1">
      <c r="I87" s="796"/>
      <c r="J87" s="1613"/>
    </row>
    <row r="88" spans="1:48" ht="29.25" customHeight="1">
      <c r="A88" s="2005" t="s">
        <v>8070</v>
      </c>
      <c r="B88" s="2006"/>
      <c r="C88" s="2006"/>
      <c r="D88" s="2006"/>
      <c r="E88" s="2006"/>
      <c r="F88" s="2006"/>
      <c r="G88" s="2006"/>
      <c r="H88" s="2007"/>
    </row>
    <row r="89" spans="1:48" s="1813" customFormat="1" ht="32.25" customHeight="1">
      <c r="A89" s="2002" t="s">
        <v>8065</v>
      </c>
      <c r="B89" s="2003"/>
      <c r="C89" s="2003"/>
      <c r="D89" s="2003"/>
      <c r="E89" s="2003"/>
      <c r="F89" s="2003"/>
      <c r="G89" s="2003"/>
      <c r="H89" s="2004"/>
      <c r="I89" s="796"/>
      <c r="J89" s="1812"/>
      <c r="K89" s="1812"/>
      <c r="L89" s="1812"/>
      <c r="M89" s="1812"/>
      <c r="N89" s="1812"/>
      <c r="O89" s="1812"/>
      <c r="P89" s="1812"/>
      <c r="Q89" s="1812"/>
      <c r="R89" s="1812"/>
      <c r="S89" s="1812"/>
      <c r="T89" s="1812"/>
      <c r="U89" s="1812"/>
      <c r="V89" s="1812"/>
      <c r="W89" s="1812"/>
      <c r="X89" s="1812"/>
      <c r="Y89" s="1812"/>
      <c r="Z89" s="1812"/>
      <c r="AA89" s="1812"/>
      <c r="AB89" s="1812"/>
      <c r="AC89" s="1812"/>
      <c r="AD89" s="1812"/>
      <c r="AE89" s="1812"/>
      <c r="AF89" s="1812"/>
      <c r="AG89" s="1812"/>
      <c r="AH89" s="1812"/>
      <c r="AI89" s="1812"/>
      <c r="AJ89" s="1812"/>
      <c r="AK89" s="1812"/>
      <c r="AL89" s="1812"/>
      <c r="AM89" s="1812"/>
      <c r="AN89" s="1812"/>
      <c r="AO89" s="1812"/>
      <c r="AP89" s="1812"/>
      <c r="AQ89" s="1812"/>
      <c r="AR89" s="1812"/>
      <c r="AS89" s="1812"/>
      <c r="AT89" s="1812"/>
      <c r="AU89" s="1812"/>
      <c r="AV89" s="1812"/>
    </row>
    <row r="90" spans="1:48" s="1813" customFormat="1" ht="47.25">
      <c r="A90" s="969" t="s">
        <v>19</v>
      </c>
      <c r="B90" s="969" t="s">
        <v>23</v>
      </c>
      <c r="C90" s="969" t="s">
        <v>4</v>
      </c>
      <c r="D90" s="969" t="s">
        <v>402</v>
      </c>
      <c r="E90" s="969" t="s">
        <v>89</v>
      </c>
      <c r="F90" s="969" t="s">
        <v>445</v>
      </c>
      <c r="G90" s="970" t="s">
        <v>324</v>
      </c>
      <c r="H90" s="970" t="s">
        <v>6777</v>
      </c>
      <c r="I90" s="796"/>
      <c r="J90" s="1812"/>
      <c r="K90" s="1812"/>
      <c r="L90" s="1812"/>
      <c r="M90" s="1812"/>
      <c r="N90" s="1812"/>
      <c r="O90" s="1812"/>
      <c r="P90" s="1812"/>
      <c r="Q90" s="1812"/>
      <c r="R90" s="1812"/>
      <c r="S90" s="1812"/>
      <c r="T90" s="1812"/>
      <c r="U90" s="1812"/>
      <c r="V90" s="1812"/>
      <c r="W90" s="1812"/>
      <c r="X90" s="1812"/>
      <c r="Y90" s="1812"/>
      <c r="Z90" s="1812"/>
      <c r="AA90" s="1812"/>
      <c r="AB90" s="1812"/>
      <c r="AC90" s="1812"/>
      <c r="AD90" s="1812"/>
      <c r="AE90" s="1812"/>
      <c r="AF90" s="1812"/>
      <c r="AG90" s="1812"/>
      <c r="AH90" s="1812"/>
      <c r="AI90" s="1812"/>
      <c r="AJ90" s="1812"/>
      <c r="AK90" s="1812"/>
      <c r="AL90" s="1812"/>
      <c r="AM90" s="1812"/>
      <c r="AN90" s="1812"/>
      <c r="AO90" s="1812"/>
      <c r="AP90" s="1812"/>
      <c r="AQ90" s="1812"/>
      <c r="AR90" s="1812"/>
      <c r="AS90" s="1812"/>
      <c r="AT90" s="1812"/>
      <c r="AU90" s="1812"/>
      <c r="AV90" s="1812"/>
    </row>
    <row r="91" spans="1:48" ht="19.5" customHeight="1">
      <c r="A91" s="2017"/>
      <c r="B91" s="1815" t="s">
        <v>7997</v>
      </c>
      <c r="C91" s="1796" t="s">
        <v>8088</v>
      </c>
      <c r="D91" s="953" t="s">
        <v>481</v>
      </c>
      <c r="E91" s="953" t="s">
        <v>879</v>
      </c>
      <c r="F91" s="953">
        <v>125</v>
      </c>
      <c r="G91" s="1816">
        <v>18181.5</v>
      </c>
      <c r="H91" s="1801">
        <f>G91-G91*$B$4</f>
        <v>16363.35</v>
      </c>
    </row>
    <row r="92" spans="1:48" ht="19.5" customHeight="1">
      <c r="A92" s="2017"/>
      <c r="B92" s="1815" t="s">
        <v>7998</v>
      </c>
      <c r="C92" s="1796" t="s">
        <v>8089</v>
      </c>
      <c r="D92" s="953" t="s">
        <v>481</v>
      </c>
      <c r="E92" s="953" t="s">
        <v>879</v>
      </c>
      <c r="F92" s="953">
        <v>125</v>
      </c>
      <c r="G92" s="1816">
        <v>26029.1</v>
      </c>
      <c r="H92" s="1801">
        <f t="shared" ref="H92:H94" si="8">G92-G92*$B$4</f>
        <v>23426.19</v>
      </c>
    </row>
    <row r="93" spans="1:48" ht="19.5" customHeight="1">
      <c r="A93" s="2017"/>
      <c r="B93" s="1815" t="s">
        <v>7999</v>
      </c>
      <c r="C93" s="1796" t="s">
        <v>8090</v>
      </c>
      <c r="D93" s="953" t="s">
        <v>481</v>
      </c>
      <c r="E93" s="953" t="s">
        <v>879</v>
      </c>
      <c r="F93" s="953">
        <v>125</v>
      </c>
      <c r="G93" s="1816">
        <v>26029.1</v>
      </c>
      <c r="H93" s="1801">
        <f t="shared" si="8"/>
        <v>23426.19</v>
      </c>
    </row>
    <row r="94" spans="1:48" ht="19.5" customHeight="1">
      <c r="A94" s="2017"/>
      <c r="B94" s="1815" t="s">
        <v>8000</v>
      </c>
      <c r="C94" s="1796" t="s">
        <v>8091</v>
      </c>
      <c r="D94" s="953" t="s">
        <v>481</v>
      </c>
      <c r="E94" s="953" t="s">
        <v>879</v>
      </c>
      <c r="F94" s="953">
        <v>125</v>
      </c>
      <c r="G94" s="1816">
        <v>20175.599999999999</v>
      </c>
      <c r="H94" s="1801">
        <f t="shared" si="8"/>
        <v>18158.039999999997</v>
      </c>
    </row>
    <row r="95" spans="1:48" s="796" customFormat="1" ht="19.5" customHeight="1"/>
    <row r="96" spans="1:48" s="1813" customFormat="1" ht="30" customHeight="1">
      <c r="A96" s="2002" t="s">
        <v>8066</v>
      </c>
      <c r="B96" s="2003"/>
      <c r="C96" s="2003"/>
      <c r="D96" s="2003"/>
      <c r="E96" s="2003"/>
      <c r="F96" s="2003"/>
      <c r="G96" s="2003"/>
      <c r="H96" s="2004"/>
      <c r="I96" s="796"/>
      <c r="J96" s="1812"/>
      <c r="K96" s="1812"/>
      <c r="L96" s="1812"/>
      <c r="M96" s="1812"/>
      <c r="N96" s="1812"/>
      <c r="O96" s="1812"/>
      <c r="P96" s="1812"/>
      <c r="Q96" s="1812"/>
      <c r="R96" s="1812"/>
      <c r="S96" s="1812"/>
      <c r="T96" s="1812"/>
      <c r="U96" s="1812"/>
      <c r="V96" s="1812"/>
      <c r="W96" s="1812"/>
      <c r="X96" s="1812"/>
      <c r="Y96" s="1812"/>
      <c r="Z96" s="1812"/>
      <c r="AA96" s="1812"/>
      <c r="AB96" s="1812"/>
      <c r="AC96" s="1812"/>
      <c r="AD96" s="1812"/>
      <c r="AE96" s="1812"/>
      <c r="AF96" s="1812"/>
      <c r="AG96" s="1812"/>
      <c r="AH96" s="1812"/>
      <c r="AI96" s="1812"/>
      <c r="AJ96" s="1812"/>
      <c r="AK96" s="1812"/>
      <c r="AL96" s="1812"/>
      <c r="AM96" s="1812"/>
      <c r="AN96" s="1812"/>
      <c r="AO96" s="1812"/>
      <c r="AP96" s="1812"/>
      <c r="AQ96" s="1812"/>
      <c r="AR96" s="1812"/>
      <c r="AS96" s="1812"/>
      <c r="AT96" s="1812"/>
      <c r="AU96" s="1812"/>
      <c r="AV96" s="1812"/>
    </row>
    <row r="97" spans="1:48" s="1813" customFormat="1" ht="47.25">
      <c r="A97" s="969" t="s">
        <v>19</v>
      </c>
      <c r="B97" s="969" t="s">
        <v>23</v>
      </c>
      <c r="C97" s="969" t="s">
        <v>4</v>
      </c>
      <c r="D97" s="969" t="s">
        <v>402</v>
      </c>
      <c r="E97" s="969" t="s">
        <v>89</v>
      </c>
      <c r="F97" s="969" t="s">
        <v>8061</v>
      </c>
      <c r="G97" s="970" t="s">
        <v>324</v>
      </c>
      <c r="H97" s="970" t="s">
        <v>6777</v>
      </c>
      <c r="I97" s="796"/>
      <c r="J97" s="1812"/>
      <c r="K97" s="1812"/>
      <c r="L97" s="1812"/>
      <c r="M97" s="1812"/>
      <c r="N97" s="1812"/>
      <c r="O97" s="1812"/>
      <c r="P97" s="1812"/>
      <c r="Q97" s="1812"/>
      <c r="R97" s="1812"/>
      <c r="S97" s="1812"/>
      <c r="T97" s="1812"/>
      <c r="U97" s="1812"/>
      <c r="V97" s="1812"/>
      <c r="W97" s="1812"/>
      <c r="X97" s="1812"/>
      <c r="Y97" s="1812"/>
      <c r="Z97" s="1812"/>
      <c r="AA97" s="1812"/>
      <c r="AB97" s="1812"/>
      <c r="AC97" s="1812"/>
      <c r="AD97" s="1812"/>
      <c r="AE97" s="1812"/>
      <c r="AF97" s="1812"/>
      <c r="AG97" s="1812"/>
      <c r="AH97" s="1812"/>
      <c r="AI97" s="1812"/>
      <c r="AJ97" s="1812"/>
      <c r="AK97" s="1812"/>
      <c r="AL97" s="1812"/>
      <c r="AM97" s="1812"/>
      <c r="AN97" s="1812"/>
      <c r="AO97" s="1812"/>
      <c r="AP97" s="1812"/>
      <c r="AQ97" s="1812"/>
      <c r="AR97" s="1812"/>
      <c r="AS97" s="1812"/>
      <c r="AT97" s="1812"/>
      <c r="AU97" s="1812"/>
      <c r="AV97" s="1812"/>
    </row>
    <row r="98" spans="1:48" ht="26.25" customHeight="1">
      <c r="A98" s="2013"/>
      <c r="B98" s="1815" t="s">
        <v>7975</v>
      </c>
      <c r="C98" s="1800" t="s">
        <v>8054</v>
      </c>
      <c r="D98" s="926" t="s">
        <v>397</v>
      </c>
      <c r="E98" s="1804" t="s">
        <v>396</v>
      </c>
      <c r="F98" s="1804">
        <v>4.53</v>
      </c>
      <c r="G98" s="1816">
        <v>9374</v>
      </c>
      <c r="H98" s="1801">
        <f>G98-G98*$B$4</f>
        <v>8436.6</v>
      </c>
    </row>
    <row r="99" spans="1:48" ht="26.25" customHeight="1">
      <c r="A99" s="2013"/>
      <c r="B99" s="1815" t="s">
        <v>7976</v>
      </c>
      <c r="C99" s="1800" t="s">
        <v>8055</v>
      </c>
      <c r="D99" s="926" t="s">
        <v>397</v>
      </c>
      <c r="E99" s="1804" t="s">
        <v>396</v>
      </c>
      <c r="F99" s="1804">
        <v>4.53</v>
      </c>
      <c r="G99" s="1816">
        <v>9884</v>
      </c>
      <c r="H99" s="1801">
        <f t="shared" ref="H99:H100" si="9">G99-G99*$B$4</f>
        <v>8895.6</v>
      </c>
    </row>
    <row r="100" spans="1:48" ht="26.25" customHeight="1">
      <c r="A100" s="2013"/>
      <c r="B100" s="1815" t="s">
        <v>8182</v>
      </c>
      <c r="C100" s="1800" t="s">
        <v>8056</v>
      </c>
      <c r="D100" s="1817" t="s">
        <v>395</v>
      </c>
      <c r="E100" s="1804" t="s">
        <v>483</v>
      </c>
      <c r="F100" s="1804">
        <v>5.6</v>
      </c>
      <c r="G100" s="1816">
        <v>10496</v>
      </c>
      <c r="H100" s="1801">
        <f t="shared" si="9"/>
        <v>9446.4</v>
      </c>
    </row>
    <row r="101" spans="1:48" s="796" customFormat="1" ht="15.75" customHeight="1"/>
    <row r="102" spans="1:48" ht="33.75" customHeight="1">
      <c r="A102" s="2002" t="s">
        <v>8067</v>
      </c>
      <c r="B102" s="2003"/>
      <c r="C102" s="2003"/>
      <c r="D102" s="2003"/>
      <c r="E102" s="2003"/>
      <c r="F102" s="2003"/>
      <c r="G102" s="2003"/>
      <c r="H102" s="2004"/>
    </row>
    <row r="103" spans="1:48" ht="42.75">
      <c r="A103" s="969" t="s">
        <v>19</v>
      </c>
      <c r="B103" s="969" t="s">
        <v>23</v>
      </c>
      <c r="C103" s="969" t="s">
        <v>4</v>
      </c>
      <c r="D103" s="969" t="s">
        <v>402</v>
      </c>
      <c r="E103" s="969" t="s">
        <v>89</v>
      </c>
      <c r="F103" s="969" t="s">
        <v>8061</v>
      </c>
      <c r="G103" s="970" t="s">
        <v>324</v>
      </c>
      <c r="H103" s="971" t="s">
        <v>6777</v>
      </c>
    </row>
    <row r="104" spans="1:48">
      <c r="A104" s="2017"/>
      <c r="B104" s="1815" t="s">
        <v>7977</v>
      </c>
      <c r="C104" s="1796" t="s">
        <v>8092</v>
      </c>
      <c r="D104" s="923" t="s">
        <v>80</v>
      </c>
      <c r="E104" s="923" t="s">
        <v>4767</v>
      </c>
      <c r="F104" s="923">
        <v>3.15</v>
      </c>
      <c r="G104" s="1816">
        <v>18442</v>
      </c>
      <c r="H104" s="1801">
        <f>G104-G104*$B$4</f>
        <v>16597.8</v>
      </c>
    </row>
    <row r="105" spans="1:48">
      <c r="A105" s="2017"/>
      <c r="B105" s="1815" t="s">
        <v>7978</v>
      </c>
      <c r="C105" s="1796" t="s">
        <v>8093</v>
      </c>
      <c r="D105" s="923" t="s">
        <v>80</v>
      </c>
      <c r="E105" s="923" t="s">
        <v>4767</v>
      </c>
      <c r="F105" s="923">
        <v>3.15</v>
      </c>
      <c r="G105" s="1816">
        <v>22114</v>
      </c>
      <c r="H105" s="1801">
        <f t="shared" ref="H105:H113" si="10">G105-G105*$B$4</f>
        <v>19902.599999999999</v>
      </c>
    </row>
    <row r="106" spans="1:48">
      <c r="A106" s="2017"/>
      <c r="B106" s="1815" t="s">
        <v>7979</v>
      </c>
      <c r="C106" s="1796" t="s">
        <v>8094</v>
      </c>
      <c r="D106" s="923" t="s">
        <v>80</v>
      </c>
      <c r="E106" s="923" t="s">
        <v>4767</v>
      </c>
      <c r="F106" s="923">
        <v>3.15</v>
      </c>
      <c r="G106" s="1816">
        <v>26500</v>
      </c>
      <c r="H106" s="1801">
        <f t="shared" si="10"/>
        <v>23850</v>
      </c>
    </row>
    <row r="107" spans="1:48">
      <c r="A107" s="2017"/>
      <c r="B107" s="1815" t="s">
        <v>7980</v>
      </c>
      <c r="C107" s="1796" t="s">
        <v>8095</v>
      </c>
      <c r="D107" s="923" t="s">
        <v>80</v>
      </c>
      <c r="E107" s="923" t="s">
        <v>4767</v>
      </c>
      <c r="F107" s="923">
        <v>3.15</v>
      </c>
      <c r="G107" s="1816">
        <v>31904</v>
      </c>
      <c r="H107" s="1801">
        <f t="shared" si="10"/>
        <v>28713.599999999999</v>
      </c>
    </row>
    <row r="108" spans="1:48">
      <c r="A108" s="2017"/>
      <c r="B108" s="1815" t="s">
        <v>7981</v>
      </c>
      <c r="C108" s="1796" t="s">
        <v>8096</v>
      </c>
      <c r="D108" s="923" t="s">
        <v>80</v>
      </c>
      <c r="E108" s="923" t="s">
        <v>4767</v>
      </c>
      <c r="F108" s="923">
        <v>3.15</v>
      </c>
      <c r="G108" s="1816">
        <v>17473</v>
      </c>
      <c r="H108" s="1801">
        <f t="shared" si="10"/>
        <v>15725.7</v>
      </c>
    </row>
    <row r="109" spans="1:48">
      <c r="A109" s="2017"/>
      <c r="B109" s="1815" t="s">
        <v>7982</v>
      </c>
      <c r="C109" s="1796" t="s">
        <v>8097</v>
      </c>
      <c r="D109" s="923" t="s">
        <v>80</v>
      </c>
      <c r="E109" s="923" t="s">
        <v>4767</v>
      </c>
      <c r="F109" s="923">
        <v>3.15</v>
      </c>
      <c r="G109" s="1816">
        <v>20839</v>
      </c>
      <c r="H109" s="1801">
        <f t="shared" si="10"/>
        <v>18755.099999999999</v>
      </c>
    </row>
    <row r="110" spans="1:48">
      <c r="A110" s="2017"/>
      <c r="B110" s="1815" t="s">
        <v>7983</v>
      </c>
      <c r="C110" s="1796" t="s">
        <v>8098</v>
      </c>
      <c r="D110" s="923" t="s">
        <v>80</v>
      </c>
      <c r="E110" s="923" t="s">
        <v>4767</v>
      </c>
      <c r="F110" s="923">
        <v>3.15</v>
      </c>
      <c r="G110" s="1816">
        <v>24919</v>
      </c>
      <c r="H110" s="1801">
        <f t="shared" si="10"/>
        <v>22427.1</v>
      </c>
    </row>
    <row r="111" spans="1:48">
      <c r="A111" s="2017"/>
      <c r="B111" s="1815" t="s">
        <v>7984</v>
      </c>
      <c r="C111" s="1796" t="s">
        <v>8099</v>
      </c>
      <c r="D111" s="923" t="s">
        <v>80</v>
      </c>
      <c r="E111" s="923" t="s">
        <v>4767</v>
      </c>
      <c r="F111" s="923">
        <v>3.15</v>
      </c>
      <c r="G111" s="1816">
        <v>26500</v>
      </c>
      <c r="H111" s="1801">
        <f t="shared" si="10"/>
        <v>23850</v>
      </c>
    </row>
    <row r="112" spans="1:48">
      <c r="A112" s="2017"/>
      <c r="B112" s="1815" t="s">
        <v>7985</v>
      </c>
      <c r="C112" s="1796" t="s">
        <v>8100</v>
      </c>
      <c r="D112" s="923" t="s">
        <v>80</v>
      </c>
      <c r="E112" s="923" t="s">
        <v>4767</v>
      </c>
      <c r="F112" s="923">
        <v>3.15</v>
      </c>
      <c r="G112" s="1816">
        <v>32518</v>
      </c>
      <c r="H112" s="1801">
        <f t="shared" si="10"/>
        <v>29266.2</v>
      </c>
    </row>
    <row r="113" spans="1:8">
      <c r="A113" s="2017"/>
      <c r="B113" s="1815" t="s">
        <v>7986</v>
      </c>
      <c r="C113" s="1796" t="s">
        <v>8101</v>
      </c>
      <c r="D113" s="923" t="s">
        <v>80</v>
      </c>
      <c r="E113" s="923" t="s">
        <v>4767</v>
      </c>
      <c r="F113" s="923">
        <v>3.15</v>
      </c>
      <c r="G113" s="1816">
        <v>38312</v>
      </c>
      <c r="H113" s="1801">
        <f t="shared" si="10"/>
        <v>34480.800000000003</v>
      </c>
    </row>
    <row r="114" spans="1:8" s="796" customFormat="1"/>
    <row r="115" spans="1:8" ht="31.5" customHeight="1">
      <c r="A115" s="2002" t="s">
        <v>8069</v>
      </c>
      <c r="B115" s="2003"/>
      <c r="C115" s="2003"/>
      <c r="D115" s="2003"/>
      <c r="E115" s="2003"/>
      <c r="F115" s="2003"/>
      <c r="G115" s="2003"/>
      <c r="H115" s="2004"/>
    </row>
    <row r="116" spans="1:8" ht="42.75">
      <c r="A116" s="969" t="s">
        <v>19</v>
      </c>
      <c r="B116" s="969" t="s">
        <v>23</v>
      </c>
      <c r="C116" s="969" t="s">
        <v>4</v>
      </c>
      <c r="D116" s="969" t="s">
        <v>402</v>
      </c>
      <c r="E116" s="969" t="s">
        <v>89</v>
      </c>
      <c r="F116" s="969" t="s">
        <v>8061</v>
      </c>
      <c r="G116" s="970" t="s">
        <v>324</v>
      </c>
      <c r="H116" s="971" t="s">
        <v>6777</v>
      </c>
    </row>
    <row r="117" spans="1:8" ht="12.75" customHeight="1">
      <c r="A117" s="2017"/>
      <c r="B117" s="1815" t="s">
        <v>7987</v>
      </c>
      <c r="C117" s="1796" t="s">
        <v>8102</v>
      </c>
      <c r="D117" s="923" t="s">
        <v>80</v>
      </c>
      <c r="E117" s="923" t="s">
        <v>483</v>
      </c>
      <c r="F117" s="923">
        <v>4.5</v>
      </c>
      <c r="G117" s="1816">
        <v>19054</v>
      </c>
      <c r="H117" s="1801">
        <f>G117-G117*$B$4</f>
        <v>17148.599999999999</v>
      </c>
    </row>
    <row r="118" spans="1:8" ht="12.75" customHeight="1">
      <c r="A118" s="2017"/>
      <c r="B118" s="1815" t="s">
        <v>7988</v>
      </c>
      <c r="C118" s="1796" t="s">
        <v>8103</v>
      </c>
      <c r="D118" s="923" t="s">
        <v>80</v>
      </c>
      <c r="E118" s="923" t="s">
        <v>483</v>
      </c>
      <c r="F118" s="923">
        <v>4.5</v>
      </c>
      <c r="G118" s="1816">
        <v>23032</v>
      </c>
      <c r="H118" s="1801">
        <f t="shared" ref="H118:H126" si="11">G118-G118*$B$4</f>
        <v>20728.8</v>
      </c>
    </row>
    <row r="119" spans="1:8" ht="12.75" customHeight="1">
      <c r="A119" s="2017"/>
      <c r="B119" s="1815" t="s">
        <v>7989</v>
      </c>
      <c r="C119" s="1796" t="s">
        <v>8104</v>
      </c>
      <c r="D119" s="923" t="s">
        <v>80</v>
      </c>
      <c r="E119" s="923" t="s">
        <v>483</v>
      </c>
      <c r="F119" s="923">
        <v>4.5</v>
      </c>
      <c r="G119" s="1816">
        <v>29662</v>
      </c>
      <c r="H119" s="1801">
        <f t="shared" si="11"/>
        <v>26695.8</v>
      </c>
    </row>
    <row r="120" spans="1:8" ht="12.75" customHeight="1">
      <c r="A120" s="2017"/>
      <c r="B120" s="1815" t="s">
        <v>7990</v>
      </c>
      <c r="C120" s="1796" t="s">
        <v>8105</v>
      </c>
      <c r="D120" s="923" t="s">
        <v>80</v>
      </c>
      <c r="E120" s="923" t="s">
        <v>483</v>
      </c>
      <c r="F120" s="923">
        <v>4.5</v>
      </c>
      <c r="G120" s="1816">
        <v>34354</v>
      </c>
      <c r="H120" s="1801">
        <f t="shared" si="11"/>
        <v>30918.6</v>
      </c>
    </row>
    <row r="121" spans="1:8" ht="12.75" customHeight="1">
      <c r="A121" s="2017"/>
      <c r="B121" s="1815" t="s">
        <v>7991</v>
      </c>
      <c r="C121" s="1796" t="s">
        <v>8106</v>
      </c>
      <c r="D121" s="923" t="s">
        <v>80</v>
      </c>
      <c r="E121" s="923" t="s">
        <v>483</v>
      </c>
      <c r="F121" s="923">
        <v>4.5</v>
      </c>
      <c r="G121" s="1816">
        <v>18442</v>
      </c>
      <c r="H121" s="1801">
        <f t="shared" si="11"/>
        <v>16597.8</v>
      </c>
    </row>
    <row r="122" spans="1:8" ht="12.75" customHeight="1">
      <c r="A122" s="2017"/>
      <c r="B122" s="1815" t="s">
        <v>7992</v>
      </c>
      <c r="C122" s="1796" t="s">
        <v>8107</v>
      </c>
      <c r="D122" s="923" t="s">
        <v>80</v>
      </c>
      <c r="E122" s="923" t="s">
        <v>483</v>
      </c>
      <c r="F122" s="923">
        <v>4.5</v>
      </c>
      <c r="G122" s="1816">
        <v>24154</v>
      </c>
      <c r="H122" s="1801">
        <f t="shared" si="11"/>
        <v>21738.6</v>
      </c>
    </row>
    <row r="123" spans="1:8" ht="12.75" customHeight="1">
      <c r="A123" s="2017"/>
      <c r="B123" s="1815" t="s">
        <v>7993</v>
      </c>
      <c r="C123" s="1796" t="s">
        <v>8108</v>
      </c>
      <c r="D123" s="923" t="s">
        <v>80</v>
      </c>
      <c r="E123" s="923" t="s">
        <v>483</v>
      </c>
      <c r="F123" s="923">
        <v>4.5</v>
      </c>
      <c r="G123" s="1816">
        <v>26602</v>
      </c>
      <c r="H123" s="1801">
        <f t="shared" si="11"/>
        <v>23941.8</v>
      </c>
    </row>
    <row r="124" spans="1:8" ht="12.75" customHeight="1">
      <c r="A124" s="2017"/>
      <c r="B124" s="1815" t="s">
        <v>7994</v>
      </c>
      <c r="C124" s="1796" t="s">
        <v>8109</v>
      </c>
      <c r="D124" s="923" t="s">
        <v>80</v>
      </c>
      <c r="E124" s="923" t="s">
        <v>483</v>
      </c>
      <c r="F124" s="923">
        <v>4.5</v>
      </c>
      <c r="G124" s="1816">
        <v>28132</v>
      </c>
      <c r="H124" s="1801">
        <f t="shared" si="11"/>
        <v>25318.799999999999</v>
      </c>
    </row>
    <row r="125" spans="1:8" ht="12.75" customHeight="1">
      <c r="A125" s="2017"/>
      <c r="B125" s="1815" t="s">
        <v>7995</v>
      </c>
      <c r="C125" s="1796" t="s">
        <v>8110</v>
      </c>
      <c r="D125" s="923" t="s">
        <v>80</v>
      </c>
      <c r="E125" s="923" t="s">
        <v>483</v>
      </c>
      <c r="F125" s="923">
        <v>4.5</v>
      </c>
      <c r="G125" s="1816">
        <v>30580</v>
      </c>
      <c r="H125" s="1801">
        <f t="shared" si="11"/>
        <v>27522</v>
      </c>
    </row>
    <row r="126" spans="1:8" ht="12.75" customHeight="1">
      <c r="A126" s="2017"/>
      <c r="B126" s="1815" t="s">
        <v>7996</v>
      </c>
      <c r="C126" s="1796" t="s">
        <v>8111</v>
      </c>
      <c r="D126" s="923" t="s">
        <v>80</v>
      </c>
      <c r="E126" s="923" t="s">
        <v>483</v>
      </c>
      <c r="F126" s="923">
        <v>4.5</v>
      </c>
      <c r="G126" s="1816">
        <v>34354</v>
      </c>
      <c r="H126" s="1801">
        <f t="shared" si="11"/>
        <v>30918.6</v>
      </c>
    </row>
    <row r="127" spans="1:8" ht="12.75" customHeight="1">
      <c r="A127" s="1805"/>
      <c r="B127" s="1806"/>
      <c r="C127" s="1807"/>
      <c r="D127" s="1810"/>
      <c r="E127" s="1810"/>
      <c r="F127" s="1811"/>
      <c r="G127" s="1808"/>
      <c r="H127" s="1809"/>
    </row>
    <row r="128" spans="1:8" ht="30.75" customHeight="1">
      <c r="A128" s="2002" t="s">
        <v>8068</v>
      </c>
      <c r="B128" s="2003"/>
      <c r="C128" s="2003"/>
      <c r="D128" s="2003"/>
      <c r="E128" s="2003"/>
      <c r="F128" s="2003"/>
      <c r="G128" s="2003"/>
      <c r="H128" s="2004"/>
    </row>
    <row r="129" spans="1:8" ht="42.75">
      <c r="A129" s="969" t="s">
        <v>19</v>
      </c>
      <c r="B129" s="969" t="s">
        <v>23</v>
      </c>
      <c r="C129" s="969" t="s">
        <v>4</v>
      </c>
      <c r="D129" s="969" t="s">
        <v>402</v>
      </c>
      <c r="E129" s="969" t="s">
        <v>89</v>
      </c>
      <c r="F129" s="969" t="s">
        <v>8061</v>
      </c>
      <c r="G129" s="970" t="s">
        <v>324</v>
      </c>
      <c r="H129" s="971" t="s">
        <v>6777</v>
      </c>
    </row>
    <row r="130" spans="1:8" ht="15" customHeight="1">
      <c r="A130" s="2001" t="s">
        <v>8133</v>
      </c>
      <c r="B130" s="1815" t="s">
        <v>8004</v>
      </c>
      <c r="C130" s="1796" t="s">
        <v>8112</v>
      </c>
      <c r="D130" s="926" t="s">
        <v>400</v>
      </c>
      <c r="E130" s="926" t="s">
        <v>401</v>
      </c>
      <c r="F130" s="926">
        <v>3.63</v>
      </c>
      <c r="G130" s="1816">
        <v>12475</v>
      </c>
      <c r="H130" s="1801">
        <f>G130-G130*$B$4</f>
        <v>11227.5</v>
      </c>
    </row>
    <row r="131" spans="1:8" ht="15" customHeight="1">
      <c r="A131" s="2001"/>
      <c r="B131" s="1815" t="s">
        <v>8005</v>
      </c>
      <c r="C131" s="1796" t="s">
        <v>8113</v>
      </c>
      <c r="D131" s="926" t="s">
        <v>400</v>
      </c>
      <c r="E131" s="926" t="s">
        <v>401</v>
      </c>
      <c r="F131" s="926">
        <v>3.63</v>
      </c>
      <c r="G131" s="1816">
        <v>15688</v>
      </c>
      <c r="H131" s="1801">
        <f t="shared" ref="H131:H147" si="12">G131-G131*$B$4</f>
        <v>14119.2</v>
      </c>
    </row>
    <row r="132" spans="1:8" ht="15" customHeight="1">
      <c r="A132" s="2001"/>
      <c r="B132" s="1815" t="s">
        <v>8006</v>
      </c>
      <c r="C132" s="1796" t="s">
        <v>8114</v>
      </c>
      <c r="D132" s="926" t="s">
        <v>400</v>
      </c>
      <c r="E132" s="926" t="s">
        <v>401</v>
      </c>
      <c r="F132" s="926">
        <v>3.63</v>
      </c>
      <c r="G132" s="1816">
        <v>21604</v>
      </c>
      <c r="H132" s="1801">
        <f t="shared" si="12"/>
        <v>19443.599999999999</v>
      </c>
    </row>
    <row r="133" spans="1:8" ht="15" customHeight="1">
      <c r="A133" s="2001"/>
      <c r="B133" s="1815" t="s">
        <v>8007</v>
      </c>
      <c r="C133" s="1796" t="s">
        <v>8115</v>
      </c>
      <c r="D133" s="926" t="s">
        <v>400</v>
      </c>
      <c r="E133" s="926" t="s">
        <v>401</v>
      </c>
      <c r="F133" s="926">
        <v>3.63</v>
      </c>
      <c r="G133" s="1816">
        <v>26500</v>
      </c>
      <c r="H133" s="1801">
        <f t="shared" si="12"/>
        <v>23850</v>
      </c>
    </row>
    <row r="134" spans="1:8" ht="15" customHeight="1">
      <c r="A134" s="2001"/>
      <c r="B134" s="1815" t="s">
        <v>8008</v>
      </c>
      <c r="C134" s="1796" t="s">
        <v>8116</v>
      </c>
      <c r="D134" s="926" t="s">
        <v>400</v>
      </c>
      <c r="E134" s="926" t="s">
        <v>401</v>
      </c>
      <c r="F134" s="926">
        <v>3.63</v>
      </c>
      <c r="G134" s="1816">
        <v>15076</v>
      </c>
      <c r="H134" s="1801">
        <f t="shared" si="12"/>
        <v>13568.4</v>
      </c>
    </row>
    <row r="135" spans="1:8" ht="15" customHeight="1">
      <c r="A135" s="2001"/>
      <c r="B135" s="1815" t="s">
        <v>8009</v>
      </c>
      <c r="C135" s="1796" t="s">
        <v>8117</v>
      </c>
      <c r="D135" s="926" t="s">
        <v>400</v>
      </c>
      <c r="E135" s="926" t="s">
        <v>401</v>
      </c>
      <c r="F135" s="926">
        <v>3.63</v>
      </c>
      <c r="G135" s="1816">
        <v>18544</v>
      </c>
      <c r="H135" s="1801">
        <f t="shared" si="12"/>
        <v>16689.599999999999</v>
      </c>
    </row>
    <row r="136" spans="1:8" ht="15" customHeight="1">
      <c r="A136" s="2001"/>
      <c r="B136" s="1815" t="s">
        <v>8010</v>
      </c>
      <c r="C136" s="1796" t="s">
        <v>8118</v>
      </c>
      <c r="D136" s="926" t="s">
        <v>400</v>
      </c>
      <c r="E136" s="926" t="s">
        <v>401</v>
      </c>
      <c r="F136" s="926">
        <v>3.63</v>
      </c>
      <c r="G136" s="1816">
        <v>24562</v>
      </c>
      <c r="H136" s="1801">
        <f t="shared" si="12"/>
        <v>22105.8</v>
      </c>
    </row>
    <row r="137" spans="1:8" ht="15" customHeight="1">
      <c r="A137" s="2001"/>
      <c r="B137" s="1815" t="s">
        <v>8011</v>
      </c>
      <c r="C137" s="1796" t="s">
        <v>8119</v>
      </c>
      <c r="D137" s="926" t="s">
        <v>400</v>
      </c>
      <c r="E137" s="926" t="s">
        <v>401</v>
      </c>
      <c r="F137" s="926">
        <v>3.63</v>
      </c>
      <c r="G137" s="1816">
        <v>24970</v>
      </c>
      <c r="H137" s="1801">
        <f t="shared" si="12"/>
        <v>22473</v>
      </c>
    </row>
    <row r="138" spans="1:8" ht="15" customHeight="1">
      <c r="A138" s="2001"/>
      <c r="B138" s="1815" t="s">
        <v>8012</v>
      </c>
      <c r="C138" s="1796" t="s">
        <v>8120</v>
      </c>
      <c r="D138" s="926" t="s">
        <v>400</v>
      </c>
      <c r="E138" s="926" t="s">
        <v>401</v>
      </c>
      <c r="F138" s="926">
        <v>3.63</v>
      </c>
      <c r="G138" s="1816">
        <v>26296</v>
      </c>
      <c r="H138" s="1801">
        <f t="shared" si="12"/>
        <v>23666.400000000001</v>
      </c>
    </row>
    <row r="139" spans="1:8" ht="15" customHeight="1">
      <c r="A139" s="2001"/>
      <c r="B139" s="1815" t="s">
        <v>8013</v>
      </c>
      <c r="C139" s="1796" t="s">
        <v>8121</v>
      </c>
      <c r="D139" s="1804" t="s">
        <v>482</v>
      </c>
      <c r="E139" s="923" t="s">
        <v>483</v>
      </c>
      <c r="F139" s="1804">
        <v>4</v>
      </c>
      <c r="G139" s="1816">
        <v>14158</v>
      </c>
      <c r="H139" s="1801">
        <f t="shared" si="12"/>
        <v>12742.2</v>
      </c>
    </row>
    <row r="140" spans="1:8" ht="15" customHeight="1">
      <c r="A140" s="2001"/>
      <c r="B140" s="1815" t="s">
        <v>8014</v>
      </c>
      <c r="C140" s="1796" t="s">
        <v>8122</v>
      </c>
      <c r="D140" s="1804" t="s">
        <v>482</v>
      </c>
      <c r="E140" s="923" t="s">
        <v>483</v>
      </c>
      <c r="F140" s="1804">
        <v>4</v>
      </c>
      <c r="G140" s="1816">
        <v>17218</v>
      </c>
      <c r="H140" s="1801">
        <f t="shared" si="12"/>
        <v>15496.2</v>
      </c>
    </row>
    <row r="141" spans="1:8" ht="15" customHeight="1">
      <c r="A141" s="2001"/>
      <c r="B141" s="1815" t="s">
        <v>8015</v>
      </c>
      <c r="C141" s="1796" t="s">
        <v>8123</v>
      </c>
      <c r="D141" s="1804" t="s">
        <v>482</v>
      </c>
      <c r="E141" s="923" t="s">
        <v>483</v>
      </c>
      <c r="F141" s="1804">
        <v>4</v>
      </c>
      <c r="G141" s="1816">
        <v>23950</v>
      </c>
      <c r="H141" s="1801">
        <f t="shared" si="12"/>
        <v>21555</v>
      </c>
    </row>
    <row r="142" spans="1:8" ht="15" customHeight="1">
      <c r="A142" s="2001"/>
      <c r="B142" s="1815" t="s">
        <v>8016</v>
      </c>
      <c r="C142" s="1796" t="s">
        <v>8124</v>
      </c>
      <c r="D142" s="1804" t="s">
        <v>482</v>
      </c>
      <c r="E142" s="923" t="s">
        <v>483</v>
      </c>
      <c r="F142" s="1804">
        <v>4</v>
      </c>
      <c r="G142" s="1816">
        <v>29356</v>
      </c>
      <c r="H142" s="1801">
        <f t="shared" si="12"/>
        <v>26420.400000000001</v>
      </c>
    </row>
    <row r="143" spans="1:8" ht="15" customHeight="1">
      <c r="A143" s="2001"/>
      <c r="B143" s="1815" t="s">
        <v>8017</v>
      </c>
      <c r="C143" s="1796" t="s">
        <v>8125</v>
      </c>
      <c r="D143" s="1804" t="s">
        <v>482</v>
      </c>
      <c r="E143" s="923" t="s">
        <v>483</v>
      </c>
      <c r="F143" s="1804">
        <v>4</v>
      </c>
      <c r="G143" s="1816">
        <v>19258</v>
      </c>
      <c r="H143" s="1801">
        <f t="shared" si="12"/>
        <v>17332.2</v>
      </c>
    </row>
    <row r="144" spans="1:8" ht="15" customHeight="1">
      <c r="A144" s="2001"/>
      <c r="B144" s="1815" t="s">
        <v>8018</v>
      </c>
      <c r="C144" s="1796" t="s">
        <v>8126</v>
      </c>
      <c r="D144" s="1804" t="s">
        <v>482</v>
      </c>
      <c r="E144" s="923" t="s">
        <v>483</v>
      </c>
      <c r="F144" s="1804">
        <v>4</v>
      </c>
      <c r="G144" s="1816">
        <v>22522</v>
      </c>
      <c r="H144" s="1801">
        <f t="shared" si="12"/>
        <v>20269.8</v>
      </c>
    </row>
    <row r="145" spans="1:8" ht="15" customHeight="1">
      <c r="A145" s="2001"/>
      <c r="B145" s="1815" t="s">
        <v>8019</v>
      </c>
      <c r="C145" s="1796" t="s">
        <v>8127</v>
      </c>
      <c r="D145" s="1804" t="s">
        <v>482</v>
      </c>
      <c r="E145" s="923" t="s">
        <v>483</v>
      </c>
      <c r="F145" s="1804">
        <v>4</v>
      </c>
      <c r="G145" s="1816">
        <v>26398</v>
      </c>
      <c r="H145" s="1801">
        <f t="shared" si="12"/>
        <v>23758.2</v>
      </c>
    </row>
    <row r="146" spans="1:8" ht="15" customHeight="1">
      <c r="A146" s="2001"/>
      <c r="B146" s="1815" t="s">
        <v>8020</v>
      </c>
      <c r="C146" s="1796" t="s">
        <v>8128</v>
      </c>
      <c r="D146" s="1804" t="s">
        <v>482</v>
      </c>
      <c r="E146" s="923" t="s">
        <v>483</v>
      </c>
      <c r="F146" s="1804">
        <v>4</v>
      </c>
      <c r="G146" s="1816">
        <v>30478</v>
      </c>
      <c r="H146" s="1801">
        <f t="shared" si="12"/>
        <v>27430.2</v>
      </c>
    </row>
    <row r="147" spans="1:8" ht="15" customHeight="1">
      <c r="A147" s="2001"/>
      <c r="B147" s="1815" t="s">
        <v>8021</v>
      </c>
      <c r="C147" s="1796" t="s">
        <v>8129</v>
      </c>
      <c r="D147" s="1804" t="s">
        <v>482</v>
      </c>
      <c r="E147" s="923" t="s">
        <v>483</v>
      </c>
      <c r="F147" s="1804">
        <v>4</v>
      </c>
      <c r="G147" s="1816">
        <v>34150</v>
      </c>
      <c r="H147" s="1801">
        <f t="shared" si="12"/>
        <v>30735</v>
      </c>
    </row>
    <row r="148" spans="1:8" ht="29.25" customHeight="1">
      <c r="A148" s="2002" t="s">
        <v>71</v>
      </c>
      <c r="B148" s="2003"/>
      <c r="C148" s="2003"/>
      <c r="D148" s="2003"/>
      <c r="E148" s="2003"/>
      <c r="F148" s="2003"/>
      <c r="G148" s="2003"/>
      <c r="H148" s="2004"/>
    </row>
    <row r="149" spans="1:8" ht="12.75" customHeight="1">
      <c r="A149" s="2001" t="s">
        <v>8133</v>
      </c>
      <c r="B149" s="1818" t="s">
        <v>8001</v>
      </c>
      <c r="C149" s="1796" t="s">
        <v>8130</v>
      </c>
      <c r="D149" s="1795"/>
      <c r="E149" s="1795"/>
      <c r="F149" s="1795"/>
      <c r="G149" s="1816">
        <v>1010</v>
      </c>
      <c r="H149" s="1801">
        <f>G149-G149*$B$4</f>
        <v>909</v>
      </c>
    </row>
    <row r="150" spans="1:8" ht="12.75" customHeight="1">
      <c r="A150" s="2001"/>
      <c r="B150" s="1818" t="s">
        <v>8002</v>
      </c>
      <c r="C150" s="1796" t="s">
        <v>8131</v>
      </c>
      <c r="D150" s="1795"/>
      <c r="E150" s="1795"/>
      <c r="F150" s="1795"/>
      <c r="G150" s="1816">
        <v>1010</v>
      </c>
      <c r="H150" s="1801">
        <f t="shared" ref="H150:H151" si="13">G150-G150*$B$4</f>
        <v>909</v>
      </c>
    </row>
    <row r="151" spans="1:8">
      <c r="A151" s="2001"/>
      <c r="B151" s="1818" t="s">
        <v>8003</v>
      </c>
      <c r="C151" s="1796" t="s">
        <v>8132</v>
      </c>
      <c r="D151" s="1795"/>
      <c r="E151" s="1795"/>
      <c r="F151" s="1795"/>
      <c r="G151" s="1816">
        <v>1112</v>
      </c>
      <c r="H151" s="1801">
        <f t="shared" si="13"/>
        <v>1000.8</v>
      </c>
    </row>
    <row r="152" spans="1:8">
      <c r="A152" s="255"/>
      <c r="B152" s="253"/>
      <c r="C152" s="253"/>
      <c r="D152" s="255"/>
      <c r="E152" s="253"/>
      <c r="F152" s="253"/>
      <c r="G152" s="253"/>
    </row>
    <row r="153" spans="1:8">
      <c r="A153" s="255"/>
      <c r="B153" s="253"/>
      <c r="C153" s="253"/>
      <c r="D153" s="255"/>
      <c r="E153" s="253"/>
      <c r="F153" s="253"/>
      <c r="G153" s="253"/>
    </row>
    <row r="154" spans="1:8">
      <c r="A154" s="255"/>
      <c r="B154" s="253"/>
      <c r="C154" s="253"/>
      <c r="D154" s="255"/>
      <c r="E154" s="253"/>
      <c r="F154" s="253"/>
      <c r="G154" s="253"/>
    </row>
    <row r="155" spans="1:8">
      <c r="A155" s="255"/>
      <c r="B155" s="253"/>
      <c r="C155" s="253"/>
      <c r="D155" s="255"/>
      <c r="E155" s="253"/>
      <c r="F155" s="253"/>
      <c r="G155" s="253"/>
    </row>
    <row r="156" spans="1:8">
      <c r="A156" s="255"/>
      <c r="B156" s="253"/>
      <c r="C156" s="253"/>
      <c r="D156" s="255"/>
      <c r="E156" s="253"/>
      <c r="F156" s="253"/>
      <c r="G156" s="253"/>
    </row>
    <row r="157" spans="1:8">
      <c r="A157" s="255"/>
      <c r="B157" s="253"/>
      <c r="C157" s="253"/>
      <c r="D157" s="255"/>
      <c r="E157" s="253"/>
      <c r="F157" s="253"/>
      <c r="G157" s="253"/>
    </row>
    <row r="158" spans="1:8">
      <c r="A158" s="255"/>
      <c r="B158" s="253"/>
      <c r="C158" s="253"/>
      <c r="D158" s="255"/>
      <c r="E158" s="253"/>
      <c r="F158" s="253"/>
      <c r="G158" s="253"/>
    </row>
    <row r="159" spans="1:8">
      <c r="A159" s="255"/>
      <c r="B159" s="253"/>
      <c r="C159" s="253"/>
      <c r="D159" s="255"/>
      <c r="E159" s="253"/>
      <c r="F159" s="253"/>
      <c r="G159" s="253"/>
    </row>
    <row r="160" spans="1:8">
      <c r="A160" s="255"/>
      <c r="B160" s="253"/>
      <c r="C160" s="253"/>
      <c r="D160" s="255"/>
      <c r="E160" s="253"/>
      <c r="F160" s="253"/>
      <c r="G160" s="253"/>
    </row>
    <row r="161" spans="1:7">
      <c r="A161" s="255"/>
      <c r="B161" s="253"/>
      <c r="C161" s="253"/>
      <c r="D161" s="255"/>
      <c r="E161" s="253"/>
      <c r="F161" s="253"/>
      <c r="G161" s="253"/>
    </row>
    <row r="162" spans="1:7">
      <c r="A162" s="255"/>
      <c r="B162" s="253"/>
      <c r="C162" s="253"/>
      <c r="D162" s="255"/>
      <c r="E162" s="253"/>
      <c r="F162" s="253"/>
      <c r="G162" s="253"/>
    </row>
    <row r="163" spans="1:7">
      <c r="A163" s="255"/>
      <c r="B163" s="253"/>
      <c r="C163" s="253"/>
      <c r="D163" s="255"/>
      <c r="E163" s="253"/>
      <c r="F163" s="253"/>
      <c r="G163" s="253"/>
    </row>
    <row r="164" spans="1:7">
      <c r="A164" s="255"/>
      <c r="B164" s="253"/>
      <c r="C164" s="253"/>
      <c r="D164" s="255"/>
      <c r="E164" s="253"/>
      <c r="F164" s="253"/>
      <c r="G164" s="253"/>
    </row>
    <row r="165" spans="1:7">
      <c r="A165" s="255"/>
      <c r="B165" s="253"/>
      <c r="C165" s="253"/>
      <c r="D165" s="255"/>
      <c r="E165" s="253"/>
      <c r="F165" s="253"/>
      <c r="G165" s="253"/>
    </row>
    <row r="166" spans="1:7">
      <c r="A166" s="255"/>
      <c r="B166" s="253"/>
      <c r="C166" s="253"/>
      <c r="D166" s="255"/>
      <c r="E166" s="253"/>
      <c r="F166" s="253"/>
      <c r="G166" s="253"/>
    </row>
    <row r="167" spans="1:7">
      <c r="A167" s="255"/>
      <c r="B167" s="253"/>
      <c r="C167" s="253"/>
      <c r="D167" s="255"/>
      <c r="E167" s="253"/>
      <c r="F167" s="253"/>
      <c r="G167" s="253"/>
    </row>
    <row r="168" spans="1:7">
      <c r="A168" s="255"/>
      <c r="B168" s="253"/>
      <c r="C168" s="253"/>
      <c r="D168" s="255"/>
      <c r="E168" s="253"/>
      <c r="F168" s="253"/>
      <c r="G168" s="253"/>
    </row>
    <row r="169" spans="1:7">
      <c r="A169" s="255"/>
      <c r="B169" s="253"/>
      <c r="C169" s="253"/>
      <c r="D169" s="255"/>
      <c r="E169" s="253"/>
      <c r="F169" s="253"/>
      <c r="G169" s="253"/>
    </row>
    <row r="170" spans="1:7">
      <c r="A170" s="255"/>
      <c r="B170" s="253"/>
      <c r="C170" s="253"/>
      <c r="D170" s="255"/>
      <c r="E170" s="253"/>
      <c r="F170" s="253"/>
      <c r="G170" s="253"/>
    </row>
    <row r="171" spans="1:7">
      <c r="A171" s="255"/>
      <c r="B171" s="253"/>
      <c r="C171" s="253"/>
      <c r="D171" s="255"/>
      <c r="E171" s="253"/>
      <c r="F171" s="253"/>
      <c r="G171" s="253"/>
    </row>
    <row r="172" spans="1:7">
      <c r="A172" s="255"/>
      <c r="B172" s="253"/>
      <c r="C172" s="253"/>
      <c r="D172" s="255"/>
      <c r="E172" s="253"/>
      <c r="F172" s="253"/>
      <c r="G172" s="253"/>
    </row>
    <row r="173" spans="1:7">
      <c r="A173" s="255"/>
      <c r="B173" s="253"/>
      <c r="C173" s="253"/>
      <c r="D173" s="255"/>
      <c r="E173" s="253"/>
      <c r="F173" s="253"/>
      <c r="G173" s="253"/>
    </row>
    <row r="174" spans="1:7">
      <c r="A174" s="255"/>
      <c r="B174" s="253"/>
      <c r="C174" s="253"/>
      <c r="D174" s="255"/>
      <c r="E174" s="253"/>
      <c r="F174" s="253"/>
      <c r="G174" s="253"/>
    </row>
    <row r="175" spans="1:7">
      <c r="A175" s="255"/>
      <c r="B175" s="253"/>
      <c r="C175" s="253"/>
      <c r="D175" s="255"/>
      <c r="E175" s="253"/>
      <c r="F175" s="253"/>
      <c r="G175" s="253"/>
    </row>
    <row r="176" spans="1:7">
      <c r="A176" s="255"/>
      <c r="B176" s="253"/>
      <c r="C176" s="253"/>
      <c r="D176" s="255"/>
      <c r="E176" s="253"/>
      <c r="F176" s="253"/>
      <c r="G176" s="253"/>
    </row>
    <row r="177" spans="1:7">
      <c r="A177" s="255"/>
      <c r="B177" s="253"/>
      <c r="C177" s="253"/>
      <c r="D177" s="255"/>
      <c r="E177" s="253"/>
      <c r="F177" s="253"/>
      <c r="G177" s="253"/>
    </row>
    <row r="178" spans="1:7">
      <c r="A178" s="255"/>
      <c r="B178" s="253"/>
      <c r="C178" s="253"/>
      <c r="D178" s="255"/>
      <c r="E178" s="253"/>
      <c r="F178" s="253"/>
      <c r="G178" s="253"/>
    </row>
    <row r="179" spans="1:7">
      <c r="A179" s="255"/>
      <c r="B179" s="253"/>
      <c r="C179" s="253"/>
      <c r="D179" s="255"/>
      <c r="E179" s="253"/>
      <c r="F179" s="253"/>
      <c r="G179" s="253"/>
    </row>
    <row r="180" spans="1:7">
      <c r="A180" s="255"/>
      <c r="B180" s="253"/>
      <c r="C180" s="253"/>
      <c r="D180" s="255"/>
      <c r="E180" s="253"/>
      <c r="F180" s="253"/>
      <c r="G180" s="253"/>
    </row>
    <row r="181" spans="1:7">
      <c r="A181" s="255"/>
      <c r="B181" s="253"/>
      <c r="C181" s="253"/>
      <c r="D181" s="255"/>
      <c r="E181" s="253"/>
      <c r="F181" s="253"/>
      <c r="G181" s="253"/>
    </row>
    <row r="182" spans="1:7">
      <c r="A182" s="255"/>
      <c r="B182" s="253"/>
      <c r="C182" s="253"/>
      <c r="D182" s="255"/>
      <c r="E182" s="253"/>
      <c r="F182" s="253"/>
      <c r="G182" s="253"/>
    </row>
    <row r="183" spans="1:7">
      <c r="A183" s="255"/>
      <c r="B183" s="253"/>
      <c r="C183" s="253"/>
      <c r="D183" s="255"/>
      <c r="E183" s="253"/>
      <c r="F183" s="253"/>
      <c r="G183" s="253"/>
    </row>
    <row r="184" spans="1:7">
      <c r="A184" s="255"/>
      <c r="B184" s="253"/>
      <c r="C184" s="253"/>
      <c r="D184" s="255"/>
      <c r="E184" s="253"/>
      <c r="F184" s="253"/>
      <c r="G184" s="253"/>
    </row>
    <row r="185" spans="1:7">
      <c r="A185" s="255"/>
      <c r="B185" s="253"/>
      <c r="C185" s="253"/>
      <c r="D185" s="255"/>
      <c r="E185" s="253"/>
      <c r="F185" s="253"/>
      <c r="G185" s="253"/>
    </row>
    <row r="186" spans="1:7">
      <c r="A186" s="255"/>
      <c r="B186" s="253"/>
      <c r="C186" s="253"/>
      <c r="D186" s="255"/>
      <c r="E186" s="253"/>
      <c r="F186" s="253"/>
      <c r="G186" s="253"/>
    </row>
    <row r="187" spans="1:7">
      <c r="A187" s="255"/>
      <c r="B187" s="253"/>
      <c r="C187" s="253"/>
      <c r="D187" s="255"/>
      <c r="E187" s="253"/>
      <c r="F187" s="253"/>
      <c r="G187" s="253"/>
    </row>
    <row r="188" spans="1:7">
      <c r="A188" s="255"/>
      <c r="B188" s="253"/>
      <c r="C188" s="253"/>
      <c r="D188" s="255"/>
      <c r="E188" s="253"/>
      <c r="F188" s="253"/>
      <c r="G188" s="253"/>
    </row>
    <row r="189" spans="1:7">
      <c r="A189" s="255"/>
      <c r="B189" s="253"/>
      <c r="C189" s="253"/>
      <c r="D189" s="255"/>
      <c r="E189" s="253"/>
      <c r="F189" s="253"/>
      <c r="G189" s="253"/>
    </row>
    <row r="190" spans="1:7">
      <c r="A190" s="255"/>
      <c r="B190" s="253"/>
      <c r="C190" s="253"/>
      <c r="D190" s="255"/>
      <c r="E190" s="253"/>
      <c r="F190" s="253"/>
      <c r="G190" s="253"/>
    </row>
    <row r="191" spans="1:7">
      <c r="A191" s="255"/>
      <c r="B191" s="253"/>
      <c r="C191" s="253"/>
      <c r="D191" s="255"/>
      <c r="E191" s="253"/>
      <c r="F191" s="253"/>
      <c r="G191" s="253"/>
    </row>
    <row r="192" spans="1:7">
      <c r="A192" s="255"/>
      <c r="B192" s="253"/>
      <c r="C192" s="253"/>
      <c r="D192" s="255"/>
      <c r="E192" s="253"/>
      <c r="F192" s="253"/>
      <c r="G192" s="253"/>
    </row>
    <row r="193" spans="1:7">
      <c r="A193" s="255"/>
      <c r="B193" s="253"/>
      <c r="C193" s="253"/>
      <c r="D193" s="255"/>
      <c r="E193" s="253"/>
      <c r="F193" s="253"/>
      <c r="G193" s="253"/>
    </row>
    <row r="194" spans="1:7">
      <c r="A194" s="255"/>
      <c r="B194" s="253"/>
      <c r="C194" s="253"/>
      <c r="D194" s="255"/>
      <c r="E194" s="253"/>
      <c r="F194" s="253"/>
      <c r="G194" s="253"/>
    </row>
    <row r="195" spans="1:7">
      <c r="A195" s="255"/>
      <c r="B195" s="253"/>
      <c r="C195" s="253"/>
      <c r="D195" s="255"/>
      <c r="E195" s="253"/>
      <c r="F195" s="253"/>
      <c r="G195" s="253"/>
    </row>
    <row r="196" spans="1:7">
      <c r="A196" s="255"/>
      <c r="B196" s="253"/>
      <c r="C196" s="253"/>
      <c r="D196" s="255"/>
      <c r="E196" s="253"/>
      <c r="F196" s="253"/>
      <c r="G196" s="253"/>
    </row>
    <row r="197" spans="1:7">
      <c r="A197" s="255"/>
      <c r="B197" s="253"/>
      <c r="C197" s="253"/>
      <c r="D197" s="255"/>
      <c r="E197" s="253"/>
      <c r="F197" s="253"/>
      <c r="G197" s="253"/>
    </row>
    <row r="198" spans="1:7">
      <c r="A198" s="255"/>
      <c r="B198" s="253"/>
      <c r="C198" s="253"/>
      <c r="D198" s="255"/>
      <c r="E198" s="253"/>
      <c r="F198" s="253"/>
      <c r="G198" s="253"/>
    </row>
    <row r="199" spans="1:7">
      <c r="A199" s="255"/>
      <c r="B199" s="253"/>
      <c r="C199" s="253"/>
      <c r="D199" s="255"/>
      <c r="E199" s="253"/>
      <c r="F199" s="253"/>
      <c r="G199" s="253"/>
    </row>
    <row r="200" spans="1:7">
      <c r="A200" s="255"/>
      <c r="B200" s="253"/>
      <c r="C200" s="253"/>
      <c r="D200" s="255"/>
      <c r="E200" s="253"/>
      <c r="F200" s="253"/>
      <c r="G200" s="253"/>
    </row>
    <row r="201" spans="1:7">
      <c r="A201" s="255"/>
      <c r="B201" s="253"/>
      <c r="C201" s="253"/>
      <c r="D201" s="255"/>
      <c r="E201" s="253"/>
      <c r="F201" s="253"/>
      <c r="G201" s="253"/>
    </row>
    <row r="202" spans="1:7">
      <c r="A202" s="255"/>
      <c r="B202" s="253"/>
      <c r="C202" s="253"/>
      <c r="D202" s="255"/>
      <c r="E202" s="253"/>
      <c r="F202" s="253"/>
      <c r="G202" s="253"/>
    </row>
    <row r="203" spans="1:7">
      <c r="A203" s="255"/>
      <c r="B203" s="253"/>
      <c r="C203" s="253"/>
      <c r="D203" s="255"/>
      <c r="E203" s="253"/>
      <c r="F203" s="253"/>
      <c r="G203" s="253"/>
    </row>
    <row r="204" spans="1:7">
      <c r="A204" s="255"/>
      <c r="B204" s="253"/>
      <c r="C204" s="253"/>
      <c r="D204" s="255"/>
      <c r="E204" s="253"/>
      <c r="F204" s="253"/>
      <c r="G204" s="253"/>
    </row>
    <row r="205" spans="1:7">
      <c r="A205" s="255"/>
      <c r="B205" s="253"/>
      <c r="C205" s="253"/>
      <c r="D205" s="255"/>
      <c r="E205" s="253"/>
      <c r="F205" s="253"/>
      <c r="G205" s="253"/>
    </row>
    <row r="206" spans="1:7">
      <c r="A206" s="255"/>
      <c r="B206" s="253"/>
      <c r="C206" s="253"/>
      <c r="D206" s="255"/>
      <c r="E206" s="253"/>
      <c r="F206" s="253"/>
      <c r="G206" s="253"/>
    </row>
    <row r="207" spans="1:7">
      <c r="A207" s="255"/>
      <c r="B207" s="253"/>
      <c r="C207" s="253"/>
      <c r="D207" s="255"/>
      <c r="E207" s="253"/>
      <c r="F207" s="253"/>
      <c r="G207" s="253"/>
    </row>
    <row r="208" spans="1:7">
      <c r="A208" s="255"/>
      <c r="B208" s="253"/>
      <c r="C208" s="253"/>
      <c r="D208" s="255"/>
      <c r="E208" s="253"/>
      <c r="F208" s="253"/>
      <c r="G208" s="253"/>
    </row>
    <row r="209" spans="1:7">
      <c r="A209" s="255"/>
      <c r="B209" s="253"/>
      <c r="C209" s="253"/>
      <c r="D209" s="255"/>
      <c r="E209" s="253"/>
      <c r="F209" s="253"/>
      <c r="G209" s="253"/>
    </row>
    <row r="210" spans="1:7">
      <c r="A210" s="255"/>
      <c r="B210" s="253"/>
      <c r="C210" s="253"/>
      <c r="D210" s="255"/>
      <c r="E210" s="253"/>
      <c r="F210" s="253"/>
      <c r="G210" s="253"/>
    </row>
    <row r="211" spans="1:7">
      <c r="A211" s="255"/>
      <c r="B211" s="253"/>
      <c r="C211" s="253"/>
      <c r="D211" s="255"/>
      <c r="E211" s="253"/>
      <c r="F211" s="253"/>
      <c r="G211" s="253"/>
    </row>
    <row r="212" spans="1:7">
      <c r="A212" s="255"/>
      <c r="B212" s="253"/>
      <c r="C212" s="253"/>
      <c r="D212" s="255"/>
      <c r="E212" s="253"/>
      <c r="F212" s="253"/>
      <c r="G212" s="253"/>
    </row>
    <row r="213" spans="1:7">
      <c r="A213" s="255"/>
      <c r="B213" s="253"/>
      <c r="C213" s="253"/>
      <c r="D213" s="255"/>
      <c r="E213" s="253"/>
      <c r="F213" s="253"/>
      <c r="G213" s="253"/>
    </row>
    <row r="214" spans="1:7">
      <c r="A214" s="255"/>
      <c r="B214" s="253"/>
      <c r="C214" s="253"/>
      <c r="D214" s="255"/>
      <c r="E214" s="253"/>
      <c r="F214" s="253"/>
      <c r="G214" s="253"/>
    </row>
    <row r="215" spans="1:7">
      <c r="A215" s="255"/>
      <c r="B215" s="253"/>
      <c r="C215" s="253"/>
      <c r="D215" s="255"/>
      <c r="E215" s="253"/>
      <c r="F215" s="253"/>
      <c r="G215" s="253"/>
    </row>
    <row r="216" spans="1:7">
      <c r="A216" s="255"/>
      <c r="B216" s="253"/>
      <c r="C216" s="253"/>
      <c r="D216" s="255"/>
      <c r="E216" s="253"/>
      <c r="F216" s="253"/>
      <c r="G216" s="253"/>
    </row>
    <row r="217" spans="1:7">
      <c r="A217" s="255"/>
      <c r="B217" s="253"/>
      <c r="C217" s="253"/>
      <c r="D217" s="255"/>
      <c r="E217" s="253"/>
      <c r="F217" s="253"/>
      <c r="G217" s="253"/>
    </row>
    <row r="218" spans="1:7">
      <c r="A218" s="255"/>
      <c r="B218" s="253"/>
      <c r="C218" s="253"/>
      <c r="D218" s="255"/>
      <c r="E218" s="253"/>
      <c r="F218" s="253"/>
      <c r="G218" s="253"/>
    </row>
    <row r="219" spans="1:7">
      <c r="A219" s="255"/>
      <c r="B219" s="253"/>
      <c r="C219" s="253"/>
      <c r="D219" s="255"/>
      <c r="E219" s="253"/>
      <c r="F219" s="253"/>
      <c r="G219" s="253"/>
    </row>
    <row r="220" spans="1:7">
      <c r="A220" s="255"/>
      <c r="B220" s="253"/>
      <c r="C220" s="253"/>
      <c r="D220" s="255"/>
      <c r="E220" s="253"/>
      <c r="F220" s="253"/>
      <c r="G220" s="253"/>
    </row>
    <row r="221" spans="1:7">
      <c r="A221" s="255"/>
      <c r="B221" s="253"/>
      <c r="C221" s="253"/>
      <c r="D221" s="255"/>
      <c r="E221" s="253"/>
      <c r="F221" s="253"/>
      <c r="G221" s="253"/>
    </row>
    <row r="222" spans="1:7">
      <c r="A222" s="255"/>
      <c r="B222" s="253"/>
      <c r="C222" s="253"/>
      <c r="D222" s="255"/>
      <c r="E222" s="253"/>
      <c r="F222" s="253"/>
      <c r="G222" s="253"/>
    </row>
    <row r="223" spans="1:7">
      <c r="A223" s="255"/>
      <c r="B223" s="253"/>
      <c r="C223" s="253"/>
      <c r="D223" s="255"/>
      <c r="E223" s="253"/>
      <c r="F223" s="253"/>
      <c r="G223" s="253"/>
    </row>
    <row r="224" spans="1:7">
      <c r="A224" s="255"/>
      <c r="B224" s="253"/>
      <c r="C224" s="253"/>
      <c r="D224" s="255"/>
      <c r="E224" s="253"/>
      <c r="F224" s="253"/>
      <c r="G224" s="253"/>
    </row>
    <row r="225" spans="1:7">
      <c r="A225" s="255"/>
      <c r="B225" s="253"/>
      <c r="C225" s="253"/>
      <c r="D225" s="255"/>
      <c r="E225" s="253"/>
      <c r="F225" s="253"/>
      <c r="G225" s="253"/>
    </row>
    <row r="226" spans="1:7">
      <c r="A226" s="255"/>
      <c r="B226" s="253"/>
      <c r="C226" s="253"/>
      <c r="D226" s="255"/>
      <c r="E226" s="253"/>
      <c r="F226" s="253"/>
      <c r="G226" s="253"/>
    </row>
    <row r="227" spans="1:7">
      <c r="A227" s="255"/>
      <c r="B227" s="253"/>
      <c r="C227" s="253"/>
      <c r="D227" s="255"/>
      <c r="E227" s="253"/>
      <c r="F227" s="253"/>
      <c r="G227" s="253"/>
    </row>
    <row r="228" spans="1:7">
      <c r="A228" s="255"/>
      <c r="B228" s="253"/>
      <c r="C228" s="253"/>
      <c r="D228" s="255"/>
      <c r="E228" s="253"/>
      <c r="F228" s="253"/>
      <c r="G228" s="253"/>
    </row>
    <row r="229" spans="1:7">
      <c r="A229" s="255"/>
      <c r="B229" s="253"/>
      <c r="C229" s="253"/>
      <c r="D229" s="255"/>
      <c r="E229" s="253"/>
      <c r="F229" s="253"/>
      <c r="G229" s="253"/>
    </row>
    <row r="230" spans="1:7">
      <c r="A230" s="255"/>
      <c r="B230" s="253"/>
      <c r="C230" s="253"/>
      <c r="D230" s="255"/>
      <c r="E230" s="253"/>
      <c r="F230" s="253"/>
      <c r="G230" s="253"/>
    </row>
    <row r="231" spans="1:7">
      <c r="A231" s="255"/>
      <c r="B231" s="253"/>
      <c r="C231" s="253"/>
      <c r="D231" s="255"/>
      <c r="E231" s="253"/>
      <c r="F231" s="253"/>
      <c r="G231" s="253"/>
    </row>
    <row r="232" spans="1:7">
      <c r="A232" s="255"/>
      <c r="B232" s="253"/>
      <c r="C232" s="253"/>
      <c r="D232" s="255"/>
      <c r="E232" s="253"/>
      <c r="F232" s="253"/>
      <c r="G232" s="253"/>
    </row>
    <row r="233" spans="1:7">
      <c r="A233" s="255"/>
      <c r="B233" s="253"/>
      <c r="C233" s="253"/>
      <c r="D233" s="255"/>
      <c r="E233" s="253"/>
      <c r="F233" s="253"/>
      <c r="G233" s="253"/>
    </row>
    <row r="234" spans="1:7">
      <c r="A234" s="255"/>
      <c r="B234" s="253"/>
      <c r="C234" s="253"/>
      <c r="D234" s="255"/>
      <c r="E234" s="253"/>
      <c r="F234" s="253"/>
      <c r="G234" s="253"/>
    </row>
    <row r="235" spans="1:7">
      <c r="A235" s="255"/>
      <c r="B235" s="253"/>
      <c r="C235" s="253"/>
      <c r="D235" s="255"/>
      <c r="E235" s="253"/>
      <c r="F235" s="253"/>
      <c r="G235" s="253"/>
    </row>
    <row r="236" spans="1:7">
      <c r="A236" s="255"/>
      <c r="B236" s="253"/>
      <c r="C236" s="253"/>
      <c r="D236" s="255"/>
      <c r="E236" s="253"/>
      <c r="F236" s="253"/>
      <c r="G236" s="253"/>
    </row>
    <row r="237" spans="1:7">
      <c r="A237" s="255"/>
      <c r="B237" s="253"/>
      <c r="C237" s="253"/>
      <c r="D237" s="255"/>
      <c r="E237" s="253"/>
      <c r="F237" s="253"/>
      <c r="G237" s="253"/>
    </row>
    <row r="238" spans="1:7">
      <c r="A238" s="255"/>
      <c r="B238" s="253"/>
      <c r="C238" s="253"/>
      <c r="D238" s="255"/>
      <c r="E238" s="253"/>
      <c r="F238" s="253"/>
      <c r="G238" s="253"/>
    </row>
    <row r="239" spans="1:7">
      <c r="A239" s="255"/>
      <c r="B239" s="253"/>
      <c r="C239" s="253"/>
      <c r="D239" s="255"/>
      <c r="E239" s="253"/>
      <c r="F239" s="253"/>
      <c r="G239" s="253"/>
    </row>
    <row r="240" spans="1:7">
      <c r="A240" s="255"/>
      <c r="B240" s="253"/>
      <c r="C240" s="253"/>
      <c r="D240" s="255"/>
      <c r="E240" s="253"/>
      <c r="F240" s="253"/>
      <c r="G240" s="253"/>
    </row>
    <row r="241" spans="1:7">
      <c r="A241" s="255"/>
      <c r="B241" s="253"/>
      <c r="C241" s="253"/>
      <c r="D241" s="255"/>
      <c r="E241" s="253"/>
      <c r="F241" s="253"/>
      <c r="G241" s="253"/>
    </row>
    <row r="242" spans="1:7">
      <c r="A242" s="255"/>
      <c r="B242" s="253"/>
      <c r="C242" s="253"/>
      <c r="D242" s="255"/>
      <c r="E242" s="253"/>
      <c r="F242" s="253"/>
      <c r="G242" s="253"/>
    </row>
    <row r="243" spans="1:7">
      <c r="A243" s="255"/>
      <c r="B243" s="253"/>
      <c r="C243" s="253"/>
      <c r="D243" s="253"/>
      <c r="E243" s="253"/>
      <c r="F243" s="253"/>
      <c r="G243" s="253"/>
    </row>
    <row r="244" spans="1:7">
      <c r="A244" s="255"/>
      <c r="B244" s="253"/>
      <c r="C244" s="253"/>
      <c r="D244" s="253"/>
      <c r="E244" s="253"/>
      <c r="F244" s="253"/>
      <c r="G244" s="253"/>
    </row>
    <row r="245" spans="1:7">
      <c r="A245" s="255"/>
      <c r="B245" s="253"/>
      <c r="C245" s="253"/>
      <c r="D245" s="253"/>
      <c r="E245" s="253"/>
      <c r="F245" s="253"/>
      <c r="G245" s="253"/>
    </row>
    <row r="246" spans="1:7">
      <c r="A246" s="255"/>
      <c r="B246" s="253"/>
      <c r="C246" s="253"/>
      <c r="D246" s="253"/>
      <c r="E246" s="253"/>
      <c r="F246" s="253"/>
      <c r="G246" s="253"/>
    </row>
    <row r="247" spans="1:7">
      <c r="A247" s="255"/>
      <c r="B247" s="253"/>
      <c r="C247" s="253"/>
      <c r="D247" s="253"/>
      <c r="E247" s="253"/>
      <c r="F247" s="253"/>
      <c r="G247" s="253"/>
    </row>
    <row r="248" spans="1:7">
      <c r="A248" s="255"/>
      <c r="B248" s="253"/>
      <c r="C248" s="253"/>
      <c r="D248" s="253"/>
      <c r="E248" s="253"/>
      <c r="F248" s="253"/>
      <c r="G248" s="253"/>
    </row>
    <row r="249" spans="1:7">
      <c r="A249" s="255"/>
      <c r="B249" s="253"/>
      <c r="C249" s="253"/>
      <c r="D249" s="253"/>
      <c r="E249" s="253"/>
      <c r="F249" s="253"/>
      <c r="G249" s="253"/>
    </row>
    <row r="250" spans="1:7">
      <c r="A250" s="255"/>
      <c r="B250" s="253"/>
      <c r="C250" s="253"/>
      <c r="D250" s="253"/>
      <c r="E250" s="253"/>
      <c r="F250" s="253"/>
      <c r="G250" s="253"/>
    </row>
    <row r="251" spans="1:7">
      <c r="A251" s="255"/>
      <c r="B251" s="253"/>
      <c r="C251" s="253"/>
      <c r="D251" s="253"/>
      <c r="E251" s="253"/>
      <c r="F251" s="253"/>
      <c r="G251" s="253"/>
    </row>
    <row r="252" spans="1:7">
      <c r="A252" s="255"/>
      <c r="B252" s="253"/>
      <c r="C252" s="253"/>
      <c r="D252" s="253"/>
      <c r="E252" s="253"/>
      <c r="F252" s="253"/>
      <c r="G252" s="253"/>
    </row>
    <row r="253" spans="1:7">
      <c r="A253" s="255"/>
      <c r="B253" s="253"/>
      <c r="C253" s="253"/>
      <c r="D253" s="253"/>
      <c r="E253" s="253"/>
      <c r="F253" s="253"/>
      <c r="G253" s="253"/>
    </row>
    <row r="254" spans="1:7">
      <c r="A254" s="255"/>
      <c r="B254" s="253"/>
      <c r="C254" s="253"/>
      <c r="D254" s="253"/>
      <c r="E254" s="253"/>
      <c r="F254" s="253"/>
      <c r="G254" s="253"/>
    </row>
    <row r="255" spans="1:7">
      <c r="A255" s="255"/>
      <c r="B255" s="253"/>
      <c r="C255" s="253"/>
      <c r="D255" s="253"/>
      <c r="E255" s="253"/>
      <c r="F255" s="253"/>
      <c r="G255" s="253"/>
    </row>
    <row r="256" spans="1:7">
      <c r="A256" s="255"/>
      <c r="B256" s="253"/>
      <c r="C256" s="253"/>
      <c r="D256" s="253"/>
      <c r="E256" s="253"/>
      <c r="F256" s="253"/>
      <c r="G256" s="253"/>
    </row>
    <row r="257" spans="1:7">
      <c r="A257" s="255"/>
      <c r="B257" s="253"/>
      <c r="C257" s="253"/>
      <c r="D257" s="253"/>
      <c r="E257" s="253"/>
      <c r="F257" s="253"/>
      <c r="G257" s="253"/>
    </row>
    <row r="258" spans="1:7">
      <c r="A258" s="255"/>
      <c r="B258" s="253"/>
      <c r="C258" s="253"/>
      <c r="D258" s="253"/>
      <c r="E258" s="253"/>
      <c r="F258" s="253"/>
      <c r="G258" s="253"/>
    </row>
    <row r="259" spans="1:7">
      <c r="A259" s="255"/>
      <c r="B259" s="253"/>
      <c r="C259" s="253"/>
      <c r="D259" s="253"/>
      <c r="E259" s="253"/>
      <c r="F259" s="253"/>
      <c r="G259" s="253"/>
    </row>
    <row r="260" spans="1:7">
      <c r="A260" s="255"/>
      <c r="B260" s="253"/>
      <c r="C260" s="253"/>
      <c r="D260" s="253"/>
      <c r="E260" s="253"/>
      <c r="F260" s="253"/>
      <c r="G260" s="253"/>
    </row>
    <row r="261" spans="1:7">
      <c r="A261" s="255"/>
      <c r="B261" s="253"/>
      <c r="C261" s="253"/>
      <c r="D261" s="253"/>
      <c r="E261" s="253"/>
      <c r="F261" s="253"/>
      <c r="G261" s="253"/>
    </row>
    <row r="262" spans="1:7">
      <c r="A262" s="255"/>
      <c r="B262" s="253"/>
      <c r="C262" s="253"/>
      <c r="D262" s="253"/>
      <c r="E262" s="253"/>
      <c r="F262" s="253"/>
      <c r="G262" s="253"/>
    </row>
    <row r="263" spans="1:7">
      <c r="A263" s="255"/>
      <c r="B263" s="253"/>
      <c r="C263" s="253"/>
      <c r="D263" s="253"/>
      <c r="E263" s="253"/>
      <c r="F263" s="253"/>
      <c r="G263" s="253"/>
    </row>
    <row r="264" spans="1:7">
      <c r="A264" s="255"/>
      <c r="B264" s="253"/>
      <c r="C264" s="253"/>
      <c r="D264" s="253"/>
      <c r="E264" s="253"/>
      <c r="F264" s="253"/>
      <c r="G264" s="253"/>
    </row>
    <row r="265" spans="1:7">
      <c r="A265" s="255"/>
      <c r="B265" s="253"/>
      <c r="C265" s="253"/>
      <c r="D265" s="253"/>
      <c r="E265" s="253"/>
      <c r="F265" s="253"/>
      <c r="G265" s="253"/>
    </row>
    <row r="266" spans="1:7">
      <c r="A266" s="255"/>
      <c r="B266" s="253"/>
      <c r="C266" s="253"/>
      <c r="D266" s="253"/>
      <c r="E266" s="253"/>
      <c r="F266" s="253"/>
      <c r="G266" s="253"/>
    </row>
    <row r="267" spans="1:7">
      <c r="A267" s="255"/>
      <c r="B267" s="253"/>
      <c r="C267" s="253"/>
      <c r="D267" s="253"/>
      <c r="E267" s="253"/>
      <c r="F267" s="253"/>
      <c r="G267" s="253"/>
    </row>
    <row r="268" spans="1:7">
      <c r="A268" s="255"/>
      <c r="B268" s="253"/>
      <c r="C268" s="253"/>
      <c r="D268" s="253"/>
      <c r="E268" s="253"/>
      <c r="F268" s="253"/>
      <c r="G268" s="253"/>
    </row>
    <row r="269" spans="1:7">
      <c r="A269" s="255"/>
      <c r="B269" s="253"/>
      <c r="C269" s="253"/>
      <c r="D269" s="253"/>
      <c r="E269" s="253"/>
      <c r="F269" s="253"/>
      <c r="G269" s="253"/>
    </row>
    <row r="270" spans="1:7">
      <c r="A270" s="255"/>
      <c r="B270" s="253"/>
      <c r="C270" s="253"/>
      <c r="D270" s="253"/>
      <c r="E270" s="253"/>
      <c r="F270" s="253"/>
      <c r="G270" s="253"/>
    </row>
    <row r="271" spans="1:7">
      <c r="A271" s="255"/>
      <c r="B271" s="253"/>
      <c r="C271" s="253"/>
      <c r="D271" s="253"/>
      <c r="E271" s="253"/>
      <c r="F271" s="253"/>
      <c r="G271" s="253"/>
    </row>
    <row r="272" spans="1:7">
      <c r="A272" s="255"/>
      <c r="B272" s="253"/>
      <c r="C272" s="253"/>
      <c r="D272" s="253"/>
      <c r="E272" s="253"/>
      <c r="F272" s="253"/>
      <c r="G272" s="253"/>
    </row>
    <row r="273" spans="1:7">
      <c r="A273" s="255"/>
      <c r="B273" s="253"/>
      <c r="C273" s="253"/>
      <c r="D273" s="253"/>
      <c r="E273" s="253"/>
      <c r="F273" s="253"/>
      <c r="G273" s="253"/>
    </row>
    <row r="274" spans="1:7">
      <c r="A274" s="255"/>
      <c r="B274" s="253"/>
      <c r="C274" s="253"/>
      <c r="D274" s="253"/>
      <c r="E274" s="253"/>
      <c r="F274" s="253"/>
      <c r="G274" s="253"/>
    </row>
    <row r="275" spans="1:7">
      <c r="A275" s="255"/>
      <c r="B275" s="253"/>
      <c r="C275" s="253"/>
      <c r="D275" s="253"/>
      <c r="E275" s="253"/>
      <c r="F275" s="253"/>
      <c r="G275" s="253"/>
    </row>
    <row r="276" spans="1:7">
      <c r="A276" s="255"/>
      <c r="B276" s="253"/>
      <c r="C276" s="253"/>
      <c r="D276" s="253"/>
      <c r="E276" s="253"/>
      <c r="F276" s="253"/>
      <c r="G276" s="253"/>
    </row>
    <row r="277" spans="1:7">
      <c r="A277" s="255"/>
      <c r="B277" s="253"/>
      <c r="C277" s="253"/>
      <c r="D277" s="253"/>
      <c r="E277" s="253"/>
      <c r="F277" s="253"/>
      <c r="G277" s="253"/>
    </row>
    <row r="278" spans="1:7">
      <c r="A278" s="255"/>
      <c r="B278" s="253"/>
      <c r="C278" s="253"/>
      <c r="D278" s="253"/>
      <c r="E278" s="253"/>
      <c r="F278" s="253"/>
      <c r="G278" s="253"/>
    </row>
    <row r="279" spans="1:7">
      <c r="A279" s="255"/>
      <c r="B279" s="253"/>
      <c r="C279" s="253"/>
      <c r="D279" s="253"/>
      <c r="E279" s="253"/>
      <c r="F279" s="253"/>
      <c r="G279" s="253"/>
    </row>
    <row r="280" spans="1:7">
      <c r="A280" s="255"/>
      <c r="B280" s="253"/>
      <c r="C280" s="253"/>
      <c r="D280" s="253"/>
      <c r="E280" s="253"/>
      <c r="F280" s="253"/>
      <c r="G280" s="253"/>
    </row>
    <row r="281" spans="1:7">
      <c r="A281" s="255"/>
      <c r="B281" s="253"/>
      <c r="C281" s="253"/>
      <c r="D281" s="253"/>
      <c r="E281" s="253"/>
      <c r="F281" s="253"/>
      <c r="G281" s="253"/>
    </row>
    <row r="282" spans="1:7">
      <c r="A282" s="255"/>
      <c r="B282" s="253"/>
      <c r="C282" s="253"/>
      <c r="D282" s="253"/>
      <c r="E282" s="253"/>
      <c r="F282" s="253"/>
      <c r="G282" s="253"/>
    </row>
    <row r="283" spans="1:7">
      <c r="A283" s="255"/>
      <c r="B283" s="253"/>
      <c r="C283" s="253"/>
      <c r="D283" s="253"/>
      <c r="E283" s="253"/>
      <c r="F283" s="253"/>
      <c r="G283" s="253"/>
    </row>
    <row r="284" spans="1:7">
      <c r="A284" s="255"/>
      <c r="B284" s="253"/>
      <c r="C284" s="253"/>
      <c r="D284" s="253"/>
      <c r="E284" s="253"/>
      <c r="F284" s="253"/>
      <c r="G284" s="253"/>
    </row>
    <row r="285" spans="1:7">
      <c r="A285" s="255"/>
      <c r="B285" s="253"/>
      <c r="C285" s="253"/>
      <c r="D285" s="253"/>
      <c r="E285" s="253"/>
      <c r="F285" s="253"/>
      <c r="G285" s="253"/>
    </row>
    <row r="286" spans="1:7">
      <c r="A286" s="255"/>
      <c r="B286" s="253"/>
      <c r="C286" s="253"/>
      <c r="D286" s="253"/>
      <c r="E286" s="253"/>
      <c r="F286" s="253"/>
      <c r="G286" s="253"/>
    </row>
    <row r="287" spans="1:7">
      <c r="A287" s="255"/>
      <c r="B287" s="253"/>
      <c r="C287" s="253"/>
      <c r="D287" s="253"/>
      <c r="E287" s="253"/>
      <c r="F287" s="253"/>
      <c r="G287" s="253"/>
    </row>
    <row r="288" spans="1:7">
      <c r="A288" s="255"/>
      <c r="B288" s="253"/>
      <c r="C288" s="253"/>
      <c r="D288" s="253"/>
      <c r="E288" s="253"/>
      <c r="F288" s="253"/>
      <c r="G288" s="253"/>
    </row>
    <row r="289" spans="1:7">
      <c r="A289" s="255"/>
      <c r="B289" s="253"/>
      <c r="C289" s="253"/>
      <c r="D289" s="253"/>
      <c r="E289" s="253"/>
      <c r="F289" s="253"/>
      <c r="G289" s="253"/>
    </row>
    <row r="290" spans="1:7">
      <c r="A290" s="255"/>
      <c r="B290" s="253"/>
      <c r="C290" s="253"/>
      <c r="D290" s="253"/>
      <c r="E290" s="253"/>
      <c r="F290" s="253"/>
      <c r="G290" s="253"/>
    </row>
    <row r="291" spans="1:7">
      <c r="A291" s="255"/>
      <c r="B291" s="253"/>
      <c r="C291" s="253"/>
      <c r="D291" s="253"/>
      <c r="E291" s="253"/>
      <c r="F291" s="253"/>
      <c r="G291" s="253"/>
    </row>
    <row r="292" spans="1:7">
      <c r="A292" s="255"/>
      <c r="B292" s="253"/>
      <c r="C292" s="253"/>
      <c r="D292" s="253"/>
      <c r="E292" s="253"/>
      <c r="F292" s="253"/>
      <c r="G292" s="253"/>
    </row>
    <row r="293" spans="1:7">
      <c r="A293" s="255"/>
      <c r="B293" s="253"/>
      <c r="C293" s="253"/>
      <c r="D293" s="253"/>
      <c r="E293" s="253"/>
      <c r="F293" s="253"/>
      <c r="G293" s="253"/>
    </row>
    <row r="294" spans="1:7">
      <c r="A294" s="255"/>
      <c r="B294" s="253"/>
      <c r="C294" s="253"/>
      <c r="D294" s="253"/>
      <c r="E294" s="253"/>
      <c r="F294" s="253"/>
      <c r="G294" s="253"/>
    </row>
    <row r="295" spans="1:7">
      <c r="A295" s="255"/>
      <c r="B295" s="253"/>
      <c r="C295" s="253"/>
      <c r="D295" s="253"/>
      <c r="E295" s="253"/>
      <c r="F295" s="253"/>
      <c r="G295" s="253"/>
    </row>
    <row r="296" spans="1:7">
      <c r="A296" s="255"/>
      <c r="B296" s="253"/>
      <c r="C296" s="253"/>
      <c r="D296" s="253"/>
      <c r="E296" s="253"/>
      <c r="F296" s="253"/>
      <c r="G296" s="253"/>
    </row>
    <row r="297" spans="1:7">
      <c r="A297" s="255"/>
      <c r="B297" s="253"/>
      <c r="C297" s="253"/>
      <c r="D297" s="253"/>
      <c r="E297" s="253"/>
      <c r="F297" s="253"/>
      <c r="G297" s="253"/>
    </row>
    <row r="298" spans="1:7">
      <c r="A298" s="255"/>
      <c r="B298" s="253"/>
      <c r="C298" s="253"/>
      <c r="D298" s="253"/>
      <c r="E298" s="253"/>
      <c r="F298" s="253"/>
      <c r="G298" s="253"/>
    </row>
    <row r="299" spans="1:7">
      <c r="A299" s="255"/>
      <c r="B299" s="253"/>
      <c r="C299" s="253"/>
      <c r="D299" s="253"/>
      <c r="E299" s="253"/>
      <c r="F299" s="253"/>
      <c r="G299" s="253"/>
    </row>
    <row r="300" spans="1:7">
      <c r="A300" s="255"/>
      <c r="B300" s="253"/>
      <c r="C300" s="253"/>
      <c r="D300" s="253"/>
      <c r="E300" s="253"/>
      <c r="F300" s="253"/>
      <c r="G300" s="253"/>
    </row>
    <row r="301" spans="1:7">
      <c r="A301" s="255"/>
      <c r="B301" s="253"/>
      <c r="C301" s="253"/>
      <c r="D301" s="253"/>
      <c r="E301" s="253"/>
      <c r="F301" s="253"/>
      <c r="G301" s="253"/>
    </row>
    <row r="302" spans="1:7">
      <c r="A302" s="255"/>
      <c r="B302" s="253"/>
      <c r="C302" s="253"/>
      <c r="D302" s="253"/>
      <c r="E302" s="253"/>
      <c r="F302" s="253"/>
      <c r="G302" s="253"/>
    </row>
    <row r="303" spans="1:7">
      <c r="A303" s="255"/>
      <c r="B303" s="253"/>
      <c r="C303" s="253"/>
      <c r="D303" s="253"/>
      <c r="E303" s="253"/>
      <c r="F303" s="253"/>
      <c r="G303" s="253"/>
    </row>
    <row r="304" spans="1:7">
      <c r="A304" s="255"/>
      <c r="B304" s="253"/>
      <c r="C304" s="253"/>
      <c r="D304" s="253"/>
      <c r="E304" s="253"/>
      <c r="F304" s="253"/>
      <c r="G304" s="253"/>
    </row>
    <row r="305" spans="1:7">
      <c r="A305" s="255"/>
      <c r="B305" s="253"/>
      <c r="C305" s="253"/>
      <c r="D305" s="253"/>
      <c r="E305" s="253"/>
      <c r="F305" s="253"/>
      <c r="G305" s="253"/>
    </row>
    <row r="306" spans="1:7">
      <c r="A306" s="255"/>
      <c r="B306" s="253"/>
      <c r="C306" s="253"/>
      <c r="D306" s="253"/>
      <c r="E306" s="253"/>
      <c r="F306" s="253"/>
      <c r="G306" s="253"/>
    </row>
    <row r="307" spans="1:7">
      <c r="A307" s="255"/>
      <c r="B307" s="253"/>
      <c r="C307" s="253"/>
      <c r="D307" s="253"/>
      <c r="E307" s="253"/>
      <c r="F307" s="253"/>
      <c r="G307" s="253"/>
    </row>
    <row r="308" spans="1:7">
      <c r="A308" s="255"/>
      <c r="B308" s="253"/>
      <c r="C308" s="253"/>
      <c r="D308" s="253"/>
      <c r="E308" s="253"/>
      <c r="F308" s="253"/>
      <c r="G308" s="253"/>
    </row>
    <row r="309" spans="1:7">
      <c r="A309" s="255"/>
      <c r="B309" s="253"/>
      <c r="C309" s="253"/>
      <c r="D309" s="253"/>
      <c r="E309" s="253"/>
      <c r="F309" s="253"/>
      <c r="G309" s="253"/>
    </row>
    <row r="310" spans="1:7">
      <c r="A310" s="255"/>
      <c r="B310" s="253"/>
      <c r="C310" s="253"/>
      <c r="D310" s="253"/>
      <c r="E310" s="253"/>
      <c r="F310" s="253"/>
      <c r="G310" s="253"/>
    </row>
    <row r="311" spans="1:7">
      <c r="A311" s="255"/>
      <c r="B311" s="253"/>
      <c r="C311" s="253"/>
      <c r="D311" s="253"/>
      <c r="E311" s="253"/>
      <c r="F311" s="253"/>
      <c r="G311" s="253"/>
    </row>
    <row r="312" spans="1:7">
      <c r="A312" s="255"/>
      <c r="B312" s="253"/>
      <c r="C312" s="253"/>
      <c r="D312" s="253"/>
      <c r="E312" s="253"/>
      <c r="F312" s="253"/>
      <c r="G312" s="253"/>
    </row>
    <row r="313" spans="1:7">
      <c r="A313" s="255"/>
      <c r="B313" s="253"/>
      <c r="C313" s="253"/>
      <c r="D313" s="253"/>
      <c r="E313" s="253"/>
      <c r="F313" s="253"/>
      <c r="G313" s="253"/>
    </row>
    <row r="314" spans="1:7">
      <c r="A314" s="255"/>
      <c r="B314" s="253"/>
      <c r="C314" s="253"/>
      <c r="D314" s="253"/>
      <c r="E314" s="253"/>
      <c r="F314" s="253"/>
      <c r="G314" s="253"/>
    </row>
    <row r="315" spans="1:7">
      <c r="A315" s="255"/>
      <c r="B315" s="253"/>
      <c r="C315" s="253"/>
      <c r="D315" s="253"/>
      <c r="E315" s="253"/>
      <c r="F315" s="253"/>
      <c r="G315" s="253"/>
    </row>
    <row r="316" spans="1:7">
      <c r="A316" s="255"/>
      <c r="B316" s="253"/>
      <c r="C316" s="253"/>
      <c r="D316" s="253"/>
      <c r="E316" s="253"/>
      <c r="F316" s="253"/>
      <c r="G316" s="253"/>
    </row>
    <row r="317" spans="1:7">
      <c r="A317" s="255"/>
      <c r="B317" s="253"/>
      <c r="C317" s="253"/>
      <c r="D317" s="253"/>
      <c r="E317" s="253"/>
      <c r="F317" s="253"/>
      <c r="G317" s="253"/>
    </row>
    <row r="318" spans="1:7">
      <c r="A318" s="255"/>
      <c r="B318" s="253"/>
      <c r="C318" s="253"/>
      <c r="D318" s="253"/>
      <c r="E318" s="253"/>
      <c r="F318" s="253"/>
      <c r="G318" s="253"/>
    </row>
    <row r="319" spans="1:7">
      <c r="A319" s="255"/>
      <c r="B319" s="253"/>
      <c r="C319" s="253"/>
      <c r="D319" s="253"/>
      <c r="E319" s="253"/>
      <c r="F319" s="253"/>
      <c r="G319" s="253"/>
    </row>
    <row r="320" spans="1:7">
      <c r="A320" s="255"/>
      <c r="B320" s="253"/>
      <c r="C320" s="253"/>
      <c r="D320" s="253"/>
      <c r="E320" s="253"/>
      <c r="F320" s="253"/>
      <c r="G320" s="253"/>
    </row>
    <row r="321" spans="1:7">
      <c r="A321" s="255"/>
      <c r="B321" s="253"/>
      <c r="C321" s="253"/>
      <c r="D321" s="253"/>
      <c r="E321" s="253"/>
      <c r="F321" s="253"/>
      <c r="G321" s="253"/>
    </row>
    <row r="322" spans="1:7">
      <c r="A322" s="255"/>
      <c r="B322" s="253"/>
      <c r="C322" s="253"/>
      <c r="D322" s="253"/>
      <c r="E322" s="253"/>
      <c r="F322" s="253"/>
      <c r="G322" s="253"/>
    </row>
    <row r="323" spans="1:7">
      <c r="A323" s="255"/>
      <c r="B323" s="253"/>
      <c r="C323" s="253"/>
      <c r="D323" s="253"/>
      <c r="E323" s="253"/>
      <c r="F323" s="253"/>
      <c r="G323" s="253"/>
    </row>
    <row r="324" spans="1:7">
      <c r="A324" s="255"/>
      <c r="B324" s="253"/>
      <c r="C324" s="253"/>
      <c r="D324" s="253"/>
      <c r="E324" s="253"/>
      <c r="F324" s="253"/>
      <c r="G324" s="253"/>
    </row>
    <row r="325" spans="1:7">
      <c r="A325" s="255"/>
      <c r="B325" s="253"/>
      <c r="C325" s="253"/>
      <c r="D325" s="253"/>
      <c r="E325" s="253"/>
      <c r="F325" s="253"/>
      <c r="G325" s="253"/>
    </row>
    <row r="326" spans="1:7">
      <c r="A326" s="255"/>
      <c r="B326" s="253"/>
      <c r="C326" s="253"/>
      <c r="D326" s="253"/>
      <c r="E326" s="253"/>
      <c r="F326" s="253"/>
      <c r="G326" s="253"/>
    </row>
    <row r="327" spans="1:7">
      <c r="A327" s="255"/>
      <c r="B327" s="253"/>
      <c r="C327" s="253"/>
      <c r="D327" s="253"/>
      <c r="E327" s="253"/>
      <c r="F327" s="253"/>
      <c r="G327" s="253"/>
    </row>
    <row r="328" spans="1:7">
      <c r="A328" s="255"/>
      <c r="B328" s="253"/>
      <c r="C328" s="253"/>
      <c r="D328" s="253"/>
      <c r="E328" s="253"/>
      <c r="F328" s="253"/>
      <c r="G328" s="253"/>
    </row>
    <row r="329" spans="1:7">
      <c r="A329" s="255"/>
      <c r="B329" s="253"/>
      <c r="C329" s="253"/>
      <c r="D329" s="253"/>
      <c r="E329" s="253"/>
      <c r="F329" s="253"/>
      <c r="G329" s="253"/>
    </row>
    <row r="330" spans="1:7">
      <c r="A330" s="255"/>
      <c r="B330" s="253"/>
      <c r="C330" s="253"/>
      <c r="D330" s="253"/>
      <c r="E330" s="253"/>
      <c r="F330" s="253"/>
      <c r="G330" s="253"/>
    </row>
    <row r="331" spans="1:7">
      <c r="A331" s="255"/>
      <c r="B331" s="253"/>
      <c r="C331" s="253"/>
      <c r="D331" s="253"/>
      <c r="E331" s="253"/>
      <c r="F331" s="253"/>
      <c r="G331" s="253"/>
    </row>
    <row r="332" spans="1:7">
      <c r="A332" s="255"/>
      <c r="B332" s="253"/>
      <c r="C332" s="253"/>
      <c r="D332" s="253"/>
      <c r="E332" s="253"/>
      <c r="F332" s="253"/>
      <c r="G332" s="253"/>
    </row>
    <row r="333" spans="1:7">
      <c r="A333" s="255"/>
      <c r="B333" s="253"/>
      <c r="C333" s="253"/>
      <c r="D333" s="253"/>
      <c r="E333" s="253"/>
      <c r="F333" s="253"/>
      <c r="G333" s="253"/>
    </row>
    <row r="334" spans="1:7">
      <c r="A334" s="255"/>
      <c r="B334" s="253"/>
      <c r="C334" s="253"/>
      <c r="D334" s="253"/>
      <c r="E334" s="253"/>
      <c r="F334" s="253"/>
      <c r="G334" s="253"/>
    </row>
    <row r="335" spans="1:7">
      <c r="A335" s="255"/>
      <c r="B335" s="253"/>
      <c r="C335" s="253"/>
      <c r="D335" s="253"/>
      <c r="E335" s="253"/>
      <c r="F335" s="253"/>
      <c r="G335" s="253"/>
    </row>
    <row r="336" spans="1:7">
      <c r="A336" s="255"/>
      <c r="B336" s="253"/>
      <c r="C336" s="253"/>
      <c r="D336" s="253"/>
      <c r="E336" s="253"/>
      <c r="F336" s="253"/>
      <c r="G336" s="253"/>
    </row>
    <row r="337" spans="1:7">
      <c r="A337" s="255"/>
      <c r="B337" s="253"/>
      <c r="C337" s="253"/>
      <c r="D337" s="253"/>
      <c r="E337" s="253"/>
      <c r="F337" s="253"/>
      <c r="G337" s="253"/>
    </row>
    <row r="338" spans="1:7">
      <c r="A338" s="255"/>
      <c r="B338" s="253"/>
      <c r="C338" s="253"/>
      <c r="D338" s="253"/>
      <c r="E338" s="253"/>
      <c r="F338" s="253"/>
      <c r="G338" s="253"/>
    </row>
    <row r="339" spans="1:7">
      <c r="A339" s="255"/>
      <c r="B339" s="253"/>
      <c r="C339" s="253"/>
      <c r="D339" s="253"/>
      <c r="E339" s="253"/>
      <c r="F339" s="253"/>
      <c r="G339" s="253"/>
    </row>
    <row r="340" spans="1:7">
      <c r="A340" s="255"/>
      <c r="B340" s="253"/>
      <c r="C340" s="253"/>
      <c r="D340" s="253"/>
      <c r="E340" s="253"/>
      <c r="F340" s="253"/>
      <c r="G340" s="253"/>
    </row>
    <row r="341" spans="1:7">
      <c r="A341" s="255"/>
      <c r="B341" s="253"/>
      <c r="C341" s="253"/>
      <c r="D341" s="253"/>
      <c r="E341" s="253"/>
      <c r="F341" s="253"/>
      <c r="G341" s="253"/>
    </row>
    <row r="342" spans="1:7">
      <c r="A342" s="255"/>
      <c r="B342" s="253"/>
      <c r="C342" s="253"/>
      <c r="D342" s="253"/>
      <c r="E342" s="253"/>
      <c r="F342" s="253"/>
      <c r="G342" s="253"/>
    </row>
    <row r="343" spans="1:7">
      <c r="A343" s="255"/>
      <c r="B343" s="253"/>
      <c r="C343" s="253"/>
      <c r="D343" s="253"/>
      <c r="E343" s="253"/>
      <c r="F343" s="253"/>
      <c r="G343" s="253"/>
    </row>
    <row r="344" spans="1:7">
      <c r="A344" s="255"/>
      <c r="B344" s="253"/>
      <c r="C344" s="253"/>
      <c r="D344" s="253"/>
      <c r="E344" s="253"/>
      <c r="F344" s="253"/>
      <c r="G344" s="253"/>
    </row>
    <row r="345" spans="1:7">
      <c r="A345" s="255"/>
      <c r="B345" s="253"/>
      <c r="C345" s="253"/>
      <c r="D345" s="253"/>
      <c r="E345" s="253"/>
      <c r="F345" s="253"/>
      <c r="G345" s="253"/>
    </row>
    <row r="346" spans="1:7">
      <c r="A346" s="255"/>
      <c r="B346" s="253"/>
      <c r="C346" s="253"/>
      <c r="D346" s="253"/>
      <c r="E346" s="253"/>
      <c r="F346" s="253"/>
      <c r="G346" s="253"/>
    </row>
    <row r="347" spans="1:7">
      <c r="A347" s="255"/>
      <c r="B347" s="253"/>
      <c r="C347" s="253"/>
      <c r="D347" s="253"/>
      <c r="E347" s="253"/>
      <c r="F347" s="253"/>
      <c r="G347" s="253"/>
    </row>
    <row r="348" spans="1:7">
      <c r="A348" s="255"/>
      <c r="B348" s="253"/>
      <c r="C348" s="253"/>
      <c r="D348" s="253"/>
      <c r="E348" s="253"/>
      <c r="F348" s="253"/>
      <c r="G348" s="253"/>
    </row>
    <row r="349" spans="1:7">
      <c r="A349" s="255"/>
      <c r="B349" s="253"/>
      <c r="C349" s="253"/>
      <c r="D349" s="253"/>
      <c r="E349" s="253"/>
      <c r="F349" s="253"/>
      <c r="G349" s="253"/>
    </row>
    <row r="350" spans="1:7">
      <c r="A350" s="255"/>
      <c r="B350" s="253"/>
      <c r="C350" s="253"/>
      <c r="D350" s="253"/>
      <c r="E350" s="253"/>
      <c r="F350" s="253"/>
      <c r="G350" s="253"/>
    </row>
    <row r="351" spans="1:7">
      <c r="A351" s="255"/>
      <c r="B351" s="253"/>
      <c r="C351" s="253"/>
      <c r="D351" s="253"/>
      <c r="E351" s="253"/>
      <c r="F351" s="253"/>
      <c r="G351" s="253"/>
    </row>
    <row r="352" spans="1:7">
      <c r="A352" s="255"/>
      <c r="B352" s="253"/>
      <c r="C352" s="253"/>
      <c r="D352" s="253"/>
      <c r="E352" s="253"/>
      <c r="F352" s="253"/>
      <c r="G352" s="253"/>
    </row>
    <row r="353" spans="1:7">
      <c r="A353" s="255"/>
      <c r="B353" s="253"/>
      <c r="C353" s="253"/>
      <c r="D353" s="253"/>
      <c r="E353" s="253"/>
      <c r="F353" s="253"/>
      <c r="G353" s="253"/>
    </row>
    <row r="354" spans="1:7">
      <c r="A354" s="255"/>
      <c r="B354" s="253"/>
      <c r="C354" s="253"/>
      <c r="D354" s="253"/>
      <c r="E354" s="253"/>
      <c r="F354" s="253"/>
      <c r="G354" s="253"/>
    </row>
    <row r="355" spans="1:7">
      <c r="A355" s="255"/>
      <c r="B355" s="253"/>
      <c r="C355" s="253"/>
      <c r="D355" s="253"/>
      <c r="E355" s="253"/>
      <c r="F355" s="253"/>
      <c r="G355" s="253"/>
    </row>
    <row r="356" spans="1:7">
      <c r="A356" s="255"/>
      <c r="B356" s="253"/>
      <c r="C356" s="253"/>
      <c r="D356" s="253"/>
      <c r="E356" s="253"/>
      <c r="F356" s="253"/>
      <c r="G356" s="253"/>
    </row>
    <row r="357" spans="1:7">
      <c r="A357" s="255"/>
      <c r="B357" s="253"/>
      <c r="C357" s="253"/>
      <c r="D357" s="253"/>
      <c r="E357" s="253"/>
      <c r="F357" s="253"/>
      <c r="G357" s="253"/>
    </row>
    <row r="358" spans="1:7">
      <c r="A358" s="255"/>
      <c r="B358" s="253"/>
      <c r="C358" s="253"/>
      <c r="D358" s="253"/>
      <c r="E358" s="253"/>
      <c r="F358" s="253"/>
      <c r="G358" s="253"/>
    </row>
    <row r="359" spans="1:7">
      <c r="A359" s="255"/>
      <c r="B359" s="253"/>
      <c r="C359" s="253"/>
      <c r="D359" s="253"/>
      <c r="E359" s="253"/>
      <c r="F359" s="253"/>
      <c r="G359" s="253"/>
    </row>
    <row r="360" spans="1:7">
      <c r="A360" s="255"/>
      <c r="B360" s="253"/>
      <c r="C360" s="253"/>
      <c r="D360" s="253"/>
      <c r="E360" s="253"/>
      <c r="F360" s="253"/>
      <c r="G360" s="253"/>
    </row>
    <row r="361" spans="1:7">
      <c r="A361" s="255"/>
      <c r="B361" s="253"/>
      <c r="C361" s="253"/>
      <c r="D361" s="253"/>
      <c r="E361" s="253"/>
      <c r="F361" s="253"/>
      <c r="G361" s="253"/>
    </row>
    <row r="362" spans="1:7">
      <c r="A362" s="255"/>
      <c r="B362" s="253"/>
      <c r="C362" s="253"/>
      <c r="D362" s="253"/>
      <c r="E362" s="253"/>
      <c r="F362" s="253"/>
      <c r="G362" s="253"/>
    </row>
    <row r="363" spans="1:7">
      <c r="A363" s="255"/>
      <c r="B363" s="253"/>
      <c r="C363" s="253"/>
      <c r="D363" s="253"/>
      <c r="E363" s="253"/>
      <c r="F363" s="253"/>
      <c r="G363" s="253"/>
    </row>
    <row r="364" spans="1:7">
      <c r="A364" s="255"/>
      <c r="B364" s="253"/>
      <c r="C364" s="253"/>
      <c r="D364" s="253"/>
      <c r="E364" s="253"/>
      <c r="F364" s="253"/>
      <c r="G364" s="253"/>
    </row>
    <row r="365" spans="1:7">
      <c r="A365" s="255"/>
      <c r="B365" s="253"/>
      <c r="C365" s="253"/>
      <c r="D365" s="253"/>
      <c r="E365" s="253"/>
      <c r="F365" s="253"/>
      <c r="G365" s="253"/>
    </row>
    <row r="366" spans="1:7">
      <c r="A366" s="255"/>
      <c r="B366" s="253"/>
      <c r="C366" s="253"/>
      <c r="D366" s="253"/>
      <c r="E366" s="253"/>
      <c r="F366" s="253"/>
      <c r="G366" s="253"/>
    </row>
    <row r="367" spans="1:7">
      <c r="A367" s="255"/>
      <c r="B367" s="253"/>
      <c r="C367" s="253"/>
      <c r="D367" s="253"/>
      <c r="E367" s="253"/>
      <c r="F367" s="253"/>
      <c r="G367" s="253"/>
    </row>
    <row r="368" spans="1:7">
      <c r="A368" s="255"/>
      <c r="B368" s="253"/>
      <c r="C368" s="253"/>
      <c r="D368" s="253"/>
      <c r="E368" s="253"/>
      <c r="F368" s="253"/>
      <c r="G368" s="253"/>
    </row>
    <row r="369" spans="1:7">
      <c r="A369" s="255"/>
      <c r="B369" s="253"/>
      <c r="C369" s="253"/>
      <c r="D369" s="253"/>
      <c r="E369" s="253"/>
      <c r="F369" s="253"/>
      <c r="G369" s="253"/>
    </row>
    <row r="370" spans="1:7">
      <c r="A370" s="255"/>
      <c r="B370" s="253"/>
      <c r="C370" s="253"/>
      <c r="D370" s="253"/>
      <c r="E370" s="253"/>
      <c r="F370" s="253"/>
      <c r="G370" s="253"/>
    </row>
    <row r="371" spans="1:7">
      <c r="A371" s="255"/>
      <c r="B371" s="253"/>
      <c r="C371" s="253"/>
      <c r="D371" s="253"/>
      <c r="E371" s="253"/>
      <c r="F371" s="253"/>
      <c r="G371" s="253"/>
    </row>
    <row r="372" spans="1:7">
      <c r="A372" s="255"/>
      <c r="B372" s="253"/>
      <c r="C372" s="253"/>
      <c r="D372" s="253"/>
      <c r="E372" s="253"/>
      <c r="F372" s="253"/>
      <c r="G372" s="253"/>
    </row>
    <row r="373" spans="1:7">
      <c r="A373" s="255"/>
      <c r="B373" s="253"/>
      <c r="C373" s="253"/>
      <c r="D373" s="253"/>
      <c r="E373" s="253"/>
      <c r="F373" s="253"/>
      <c r="G373" s="253"/>
    </row>
    <row r="374" spans="1:7">
      <c r="A374" s="255"/>
      <c r="B374" s="253"/>
      <c r="C374" s="253"/>
      <c r="D374" s="253"/>
      <c r="E374" s="253"/>
      <c r="F374" s="253"/>
      <c r="G374" s="253"/>
    </row>
    <row r="375" spans="1:7">
      <c r="A375" s="255"/>
      <c r="B375" s="253"/>
      <c r="C375" s="253"/>
      <c r="D375" s="253"/>
      <c r="E375" s="253"/>
      <c r="F375" s="253"/>
      <c r="G375" s="253"/>
    </row>
    <row r="376" spans="1:7">
      <c r="A376" s="255"/>
      <c r="B376" s="253"/>
      <c r="C376" s="253"/>
      <c r="D376" s="253"/>
      <c r="E376" s="253"/>
      <c r="F376" s="253"/>
      <c r="G376" s="253"/>
    </row>
    <row r="377" spans="1:7">
      <c r="A377" s="255"/>
      <c r="B377" s="253"/>
      <c r="C377" s="253"/>
      <c r="D377" s="253"/>
      <c r="E377" s="253"/>
      <c r="F377" s="253"/>
      <c r="G377" s="253"/>
    </row>
    <row r="378" spans="1:7">
      <c r="A378" s="255"/>
      <c r="B378" s="253"/>
      <c r="C378" s="253"/>
      <c r="D378" s="253"/>
      <c r="E378" s="253"/>
      <c r="F378" s="253"/>
      <c r="G378" s="253"/>
    </row>
    <row r="379" spans="1:7">
      <c r="A379" s="255"/>
      <c r="B379" s="253"/>
      <c r="C379" s="253"/>
      <c r="D379" s="253"/>
      <c r="E379" s="253"/>
      <c r="F379" s="253"/>
      <c r="G379" s="253"/>
    </row>
    <row r="380" spans="1:7">
      <c r="A380" s="255"/>
      <c r="B380" s="253"/>
      <c r="C380" s="253"/>
      <c r="D380" s="253"/>
      <c r="E380" s="253"/>
      <c r="F380" s="253"/>
      <c r="G380" s="253"/>
    </row>
    <row r="381" spans="1:7">
      <c r="A381" s="255"/>
      <c r="B381" s="253"/>
      <c r="C381" s="253"/>
      <c r="D381" s="253"/>
      <c r="E381" s="253"/>
      <c r="F381" s="253"/>
      <c r="G381" s="253"/>
    </row>
    <row r="382" spans="1:7">
      <c r="A382" s="255"/>
      <c r="B382" s="253"/>
      <c r="C382" s="253"/>
      <c r="D382" s="253"/>
      <c r="E382" s="253"/>
      <c r="F382" s="253"/>
      <c r="G382" s="253"/>
    </row>
    <row r="383" spans="1:7">
      <c r="A383" s="255"/>
      <c r="B383" s="253"/>
      <c r="C383" s="253"/>
      <c r="D383" s="253"/>
      <c r="E383" s="253"/>
      <c r="F383" s="253"/>
      <c r="G383" s="253"/>
    </row>
    <row r="384" spans="1:7">
      <c r="A384" s="255"/>
      <c r="B384" s="253"/>
      <c r="C384" s="253"/>
      <c r="D384" s="253"/>
      <c r="E384" s="253"/>
      <c r="F384" s="253"/>
      <c r="G384" s="253"/>
    </row>
    <row r="385" spans="1:7">
      <c r="A385" s="255"/>
      <c r="B385" s="253"/>
      <c r="C385" s="253"/>
      <c r="D385" s="253"/>
      <c r="E385" s="253"/>
      <c r="F385" s="253"/>
      <c r="G385" s="253"/>
    </row>
    <row r="386" spans="1:7">
      <c r="A386" s="255"/>
      <c r="B386" s="253"/>
      <c r="C386" s="253"/>
      <c r="D386" s="253"/>
      <c r="E386" s="253"/>
      <c r="F386" s="253"/>
      <c r="G386" s="253"/>
    </row>
    <row r="387" spans="1:7">
      <c r="A387" s="255"/>
      <c r="B387" s="253"/>
      <c r="C387" s="253"/>
      <c r="D387" s="253"/>
      <c r="E387" s="253"/>
      <c r="F387" s="253"/>
      <c r="G387" s="253"/>
    </row>
    <row r="388" spans="1:7">
      <c r="A388" s="255"/>
      <c r="B388" s="253"/>
      <c r="C388" s="253"/>
      <c r="D388" s="253"/>
      <c r="E388" s="253"/>
      <c r="F388" s="253"/>
      <c r="G388" s="253"/>
    </row>
    <row r="389" spans="1:7">
      <c r="A389" s="255"/>
      <c r="B389" s="253"/>
      <c r="C389" s="253"/>
      <c r="D389" s="253"/>
      <c r="E389" s="253"/>
      <c r="F389" s="253"/>
      <c r="G389" s="253"/>
    </row>
    <row r="390" spans="1:7">
      <c r="A390" s="255"/>
      <c r="B390" s="253"/>
      <c r="C390" s="253"/>
      <c r="D390" s="253"/>
      <c r="E390" s="253"/>
      <c r="F390" s="253"/>
      <c r="G390" s="253"/>
    </row>
    <row r="391" spans="1:7">
      <c r="A391" s="255"/>
      <c r="B391" s="253"/>
      <c r="C391" s="253"/>
      <c r="D391" s="253"/>
      <c r="E391" s="253"/>
      <c r="F391" s="253"/>
      <c r="G391" s="253"/>
    </row>
    <row r="392" spans="1:7">
      <c r="A392" s="255"/>
      <c r="B392" s="253"/>
      <c r="C392" s="253"/>
      <c r="D392" s="253"/>
      <c r="E392" s="253"/>
      <c r="F392" s="253"/>
      <c r="G392" s="253"/>
    </row>
    <row r="393" spans="1:7">
      <c r="A393" s="255"/>
      <c r="B393" s="253"/>
      <c r="C393" s="253"/>
      <c r="D393" s="253"/>
      <c r="E393" s="253"/>
      <c r="F393" s="253"/>
      <c r="G393" s="253"/>
    </row>
    <row r="394" spans="1:7">
      <c r="A394" s="255"/>
      <c r="B394" s="253"/>
      <c r="C394" s="253"/>
      <c r="D394" s="253"/>
      <c r="E394" s="253"/>
      <c r="F394" s="253"/>
      <c r="G394" s="253"/>
    </row>
    <row r="395" spans="1:7">
      <c r="A395" s="255"/>
      <c r="B395" s="253"/>
      <c r="C395" s="253"/>
      <c r="D395" s="253"/>
      <c r="E395" s="253"/>
      <c r="F395" s="253"/>
      <c r="G395" s="253"/>
    </row>
    <row r="396" spans="1:7">
      <c r="A396" s="255"/>
      <c r="B396" s="253"/>
      <c r="C396" s="253"/>
      <c r="D396" s="253"/>
      <c r="E396" s="253"/>
      <c r="F396" s="253"/>
      <c r="G396" s="253"/>
    </row>
    <row r="397" spans="1:7">
      <c r="A397" s="255"/>
      <c r="B397" s="253"/>
      <c r="C397" s="253"/>
      <c r="D397" s="253"/>
      <c r="E397" s="253"/>
      <c r="F397" s="253"/>
      <c r="G397" s="253"/>
    </row>
    <row r="398" spans="1:7">
      <c r="A398" s="255"/>
      <c r="B398" s="253"/>
      <c r="C398" s="253"/>
      <c r="D398" s="253"/>
      <c r="E398" s="253"/>
      <c r="F398" s="253"/>
      <c r="G398" s="253"/>
    </row>
    <row r="399" spans="1:7">
      <c r="A399" s="255"/>
      <c r="B399" s="253"/>
      <c r="C399" s="253"/>
      <c r="D399" s="253"/>
      <c r="E399" s="253"/>
      <c r="F399" s="253"/>
      <c r="G399" s="253"/>
    </row>
    <row r="400" spans="1:7">
      <c r="A400" s="255"/>
      <c r="B400" s="253"/>
      <c r="C400" s="253"/>
      <c r="D400" s="253"/>
      <c r="E400" s="253"/>
      <c r="F400" s="253"/>
      <c r="G400" s="253"/>
    </row>
    <row r="401" spans="1:7">
      <c r="A401" s="255"/>
      <c r="B401" s="253"/>
      <c r="C401" s="253"/>
      <c r="D401" s="253"/>
      <c r="E401" s="253"/>
      <c r="F401" s="253"/>
      <c r="G401" s="253"/>
    </row>
    <row r="402" spans="1:7">
      <c r="A402" s="255"/>
      <c r="B402" s="253"/>
      <c r="C402" s="253"/>
      <c r="D402" s="253"/>
      <c r="E402" s="253"/>
      <c r="F402" s="253"/>
      <c r="G402" s="253"/>
    </row>
    <row r="403" spans="1:7">
      <c r="A403" s="255"/>
      <c r="B403" s="253"/>
      <c r="C403" s="253"/>
      <c r="D403" s="253"/>
      <c r="E403" s="253"/>
      <c r="F403" s="253"/>
      <c r="G403" s="253"/>
    </row>
    <row r="404" spans="1:7">
      <c r="A404" s="255"/>
      <c r="B404" s="253"/>
      <c r="C404" s="253"/>
      <c r="D404" s="253"/>
      <c r="E404" s="253"/>
      <c r="F404" s="253"/>
      <c r="G404" s="253"/>
    </row>
    <row r="405" spans="1:7">
      <c r="A405" s="255"/>
      <c r="B405" s="253"/>
      <c r="C405" s="253"/>
      <c r="D405" s="253"/>
      <c r="E405" s="253"/>
      <c r="F405" s="253"/>
      <c r="G405" s="253"/>
    </row>
    <row r="406" spans="1:7">
      <c r="A406" s="255"/>
      <c r="B406" s="253"/>
      <c r="C406" s="253"/>
      <c r="D406" s="253"/>
      <c r="E406" s="253"/>
      <c r="F406" s="253"/>
      <c r="G406" s="253"/>
    </row>
    <row r="407" spans="1:7">
      <c r="A407" s="255"/>
      <c r="B407" s="253"/>
      <c r="C407" s="253"/>
      <c r="D407" s="253"/>
      <c r="E407" s="253"/>
      <c r="F407" s="253"/>
      <c r="G407" s="253"/>
    </row>
    <row r="408" spans="1:7">
      <c r="A408" s="255"/>
      <c r="B408" s="253"/>
      <c r="C408" s="253"/>
      <c r="D408" s="253"/>
      <c r="E408" s="253"/>
      <c r="F408" s="253"/>
      <c r="G408" s="253"/>
    </row>
    <row r="409" spans="1:7">
      <c r="A409" s="255"/>
      <c r="B409" s="253"/>
      <c r="C409" s="253"/>
      <c r="D409" s="253"/>
      <c r="E409" s="253"/>
      <c r="F409" s="253"/>
      <c r="G409" s="253"/>
    </row>
    <row r="410" spans="1:7">
      <c r="A410" s="255"/>
      <c r="B410" s="253"/>
      <c r="C410" s="253"/>
      <c r="D410" s="253"/>
      <c r="E410" s="253"/>
      <c r="F410" s="253"/>
      <c r="G410" s="253"/>
    </row>
    <row r="411" spans="1:7">
      <c r="A411" s="255"/>
      <c r="B411" s="253"/>
      <c r="C411" s="253"/>
      <c r="D411" s="253"/>
      <c r="E411" s="253"/>
      <c r="F411" s="253"/>
      <c r="G411" s="253"/>
    </row>
    <row r="412" spans="1:7">
      <c r="A412" s="255"/>
      <c r="B412" s="253"/>
      <c r="C412" s="253"/>
      <c r="D412" s="253"/>
      <c r="E412" s="253"/>
      <c r="F412" s="253"/>
      <c r="G412" s="253"/>
    </row>
    <row r="413" spans="1:7">
      <c r="A413" s="255"/>
      <c r="B413" s="253"/>
      <c r="C413" s="253"/>
      <c r="D413" s="253"/>
      <c r="E413" s="253"/>
      <c r="F413" s="253"/>
      <c r="G413" s="253"/>
    </row>
    <row r="414" spans="1:7">
      <c r="A414" s="255"/>
      <c r="B414" s="253"/>
      <c r="C414" s="253"/>
      <c r="D414" s="253"/>
      <c r="E414" s="253"/>
      <c r="F414" s="253"/>
      <c r="G414" s="253"/>
    </row>
    <row r="415" spans="1:7">
      <c r="A415" s="255"/>
      <c r="B415" s="253"/>
      <c r="C415" s="253"/>
      <c r="D415" s="253"/>
      <c r="E415" s="253"/>
      <c r="F415" s="253"/>
      <c r="G415" s="253"/>
    </row>
    <row r="416" spans="1:7">
      <c r="A416" s="255"/>
      <c r="B416" s="253"/>
      <c r="C416" s="253"/>
      <c r="D416" s="253"/>
      <c r="E416" s="253"/>
      <c r="F416" s="253"/>
      <c r="G416" s="253"/>
    </row>
    <row r="417" spans="1:7">
      <c r="A417" s="255"/>
      <c r="B417" s="253"/>
      <c r="C417" s="253"/>
      <c r="D417" s="253"/>
      <c r="E417" s="253"/>
      <c r="F417" s="253"/>
      <c r="G417" s="253"/>
    </row>
    <row r="418" spans="1:7">
      <c r="A418" s="255"/>
      <c r="B418" s="253"/>
      <c r="C418" s="253"/>
      <c r="D418" s="253"/>
      <c r="E418" s="253"/>
      <c r="F418" s="253"/>
      <c r="G418" s="253"/>
    </row>
    <row r="419" spans="1:7">
      <c r="A419" s="255"/>
      <c r="B419" s="253"/>
      <c r="C419" s="253"/>
      <c r="D419" s="253"/>
      <c r="E419" s="253"/>
      <c r="F419" s="253"/>
      <c r="G419" s="253"/>
    </row>
    <row r="420" spans="1:7">
      <c r="A420" s="255"/>
      <c r="B420" s="253"/>
      <c r="C420" s="253"/>
      <c r="D420" s="253"/>
      <c r="E420" s="253"/>
      <c r="F420" s="253"/>
      <c r="G420" s="253"/>
    </row>
    <row r="421" spans="1:7">
      <c r="A421" s="255"/>
      <c r="B421" s="253"/>
      <c r="C421" s="253"/>
      <c r="D421" s="253"/>
      <c r="E421" s="253"/>
      <c r="F421" s="253"/>
      <c r="G421" s="253"/>
    </row>
    <row r="422" spans="1:7">
      <c r="A422" s="255"/>
      <c r="B422" s="253"/>
      <c r="C422" s="253"/>
      <c r="D422" s="253"/>
      <c r="E422" s="253"/>
      <c r="F422" s="253"/>
      <c r="G422" s="253"/>
    </row>
    <row r="423" spans="1:7">
      <c r="A423" s="255"/>
      <c r="B423" s="253"/>
      <c r="C423" s="253"/>
      <c r="D423" s="253"/>
      <c r="E423" s="253"/>
      <c r="F423" s="253"/>
      <c r="G423" s="253"/>
    </row>
    <row r="424" spans="1:7">
      <c r="A424" s="255"/>
      <c r="B424" s="253"/>
      <c r="C424" s="253"/>
      <c r="D424" s="253"/>
      <c r="E424" s="253"/>
      <c r="F424" s="253"/>
      <c r="G424" s="253"/>
    </row>
    <row r="425" spans="1:7">
      <c r="A425" s="255"/>
      <c r="B425" s="253"/>
      <c r="C425" s="253"/>
      <c r="D425" s="253"/>
      <c r="E425" s="253"/>
      <c r="F425" s="253"/>
      <c r="G425" s="253"/>
    </row>
    <row r="426" spans="1:7">
      <c r="A426" s="255"/>
      <c r="B426" s="253"/>
      <c r="C426" s="253"/>
      <c r="D426" s="253"/>
      <c r="E426" s="253"/>
      <c r="F426" s="253"/>
      <c r="G426" s="253"/>
    </row>
    <row r="427" spans="1:7">
      <c r="A427" s="255"/>
      <c r="B427" s="253"/>
      <c r="C427" s="253"/>
      <c r="D427" s="253"/>
      <c r="E427" s="253"/>
      <c r="F427" s="253"/>
      <c r="G427" s="253"/>
    </row>
    <row r="428" spans="1:7">
      <c r="A428" s="255"/>
      <c r="B428" s="253"/>
      <c r="C428" s="253"/>
      <c r="D428" s="253"/>
      <c r="E428" s="253"/>
      <c r="F428" s="253"/>
      <c r="G428" s="253"/>
    </row>
    <row r="429" spans="1:7">
      <c r="A429" s="255"/>
      <c r="B429" s="253"/>
      <c r="C429" s="253"/>
      <c r="D429" s="253"/>
      <c r="E429" s="253"/>
      <c r="F429" s="253"/>
      <c r="G429" s="253"/>
    </row>
    <row r="430" spans="1:7">
      <c r="A430" s="255"/>
      <c r="B430" s="253"/>
      <c r="C430" s="253"/>
      <c r="D430" s="253"/>
      <c r="E430" s="253"/>
      <c r="F430" s="253"/>
      <c r="G430" s="253"/>
    </row>
    <row r="431" spans="1:7">
      <c r="A431" s="255"/>
      <c r="B431" s="253"/>
      <c r="C431" s="253"/>
      <c r="D431" s="253"/>
      <c r="E431" s="253"/>
      <c r="F431" s="253"/>
      <c r="G431" s="253"/>
    </row>
    <row r="432" spans="1:7">
      <c r="A432" s="255"/>
      <c r="B432" s="253"/>
      <c r="C432" s="253"/>
      <c r="D432" s="253"/>
      <c r="E432" s="253"/>
      <c r="F432" s="253"/>
      <c r="G432" s="253"/>
    </row>
    <row r="433" spans="1:7">
      <c r="A433" s="255"/>
      <c r="B433" s="253"/>
      <c r="C433" s="253"/>
      <c r="D433" s="253"/>
      <c r="E433" s="253"/>
      <c r="F433" s="253"/>
      <c r="G433" s="253"/>
    </row>
    <row r="434" spans="1:7">
      <c r="A434" s="255"/>
      <c r="B434" s="253"/>
      <c r="C434" s="253"/>
      <c r="D434" s="253"/>
      <c r="E434" s="253"/>
      <c r="F434" s="253"/>
      <c r="G434" s="253"/>
    </row>
    <row r="435" spans="1:7">
      <c r="A435" s="255"/>
      <c r="B435" s="253"/>
      <c r="C435" s="253"/>
      <c r="D435" s="255"/>
      <c r="E435" s="253"/>
      <c r="F435" s="253"/>
      <c r="G435" s="253"/>
    </row>
    <row r="436" spans="1:7">
      <c r="A436" s="255"/>
      <c r="B436" s="253"/>
      <c r="C436" s="253"/>
      <c r="D436" s="255"/>
      <c r="E436" s="253"/>
      <c r="F436" s="253"/>
      <c r="G436" s="253"/>
    </row>
  </sheetData>
  <mergeCells count="23">
    <mergeCell ref="A73:H73"/>
    <mergeCell ref="A61:H61"/>
    <mergeCell ref="A104:A113"/>
    <mergeCell ref="A115:H115"/>
    <mergeCell ref="A117:A126"/>
    <mergeCell ref="A89:H89"/>
    <mergeCell ref="A91:A94"/>
    <mergeCell ref="A149:A151"/>
    <mergeCell ref="A102:H102"/>
    <mergeCell ref="A88:H88"/>
    <mergeCell ref="A1:H1"/>
    <mergeCell ref="A6:H6"/>
    <mergeCell ref="A98:A100"/>
    <mergeCell ref="A96:H96"/>
    <mergeCell ref="A45:H45"/>
    <mergeCell ref="A42:H42"/>
    <mergeCell ref="A35:H35"/>
    <mergeCell ref="A25:H25"/>
    <mergeCell ref="A54:H54"/>
    <mergeCell ref="A13:H13"/>
    <mergeCell ref="A130:A147"/>
    <mergeCell ref="A148:H148"/>
    <mergeCell ref="A128:H128"/>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I34"/>
  <sheetViews>
    <sheetView zoomScale="55" zoomScaleNormal="55" workbookViewId="0">
      <pane ySplit="5" topLeftCell="A6" activePane="bottomLeft" state="frozen"/>
      <selection pane="bottomLeft" activeCell="B17" sqref="B17"/>
    </sheetView>
  </sheetViews>
  <sheetFormatPr defaultRowHeight="15"/>
  <cols>
    <col min="1" max="1" width="22.5703125" style="107" customWidth="1"/>
    <col min="2" max="2" width="17.28515625" style="107" customWidth="1"/>
    <col min="3" max="3" width="119.85546875" style="107" bestFit="1" customWidth="1"/>
    <col min="4" max="4" width="16.5703125" style="60" customWidth="1"/>
    <col min="5" max="5" width="20" style="941" customWidth="1"/>
    <col min="6" max="6" width="11" bestFit="1" customWidth="1"/>
  </cols>
  <sheetData>
    <row r="1" spans="1:9" ht="18">
      <c r="A1" s="2020" t="s">
        <v>6713</v>
      </c>
      <c r="B1" s="2021"/>
      <c r="C1" s="2021"/>
      <c r="D1" s="2021"/>
      <c r="E1" s="2022"/>
    </row>
    <row r="2" spans="1:9">
      <c r="A2" s="945"/>
      <c r="B2" s="6"/>
      <c r="C2" s="4"/>
      <c r="D2" s="938"/>
      <c r="E2" s="938"/>
    </row>
    <row r="3" spans="1:9">
      <c r="A3" s="945"/>
      <c r="B3" s="5"/>
      <c r="C3" s="4">
        <v>94</v>
      </c>
      <c r="D3" s="938"/>
      <c r="E3" s="938"/>
    </row>
    <row r="4" spans="1:9">
      <c r="A4" s="946"/>
    </row>
    <row r="5" spans="1:9" ht="30">
      <c r="A5" s="942" t="s">
        <v>19</v>
      </c>
      <c r="B5" s="942" t="s">
        <v>23</v>
      </c>
      <c r="C5" s="943" t="s">
        <v>4</v>
      </c>
      <c r="D5" s="944" t="s">
        <v>6559</v>
      </c>
      <c r="E5" s="944" t="s">
        <v>550</v>
      </c>
      <c r="F5" s="939" t="s">
        <v>6</v>
      </c>
      <c r="G5" s="940">
        <v>0</v>
      </c>
    </row>
    <row r="6" spans="1:9" ht="18.75">
      <c r="A6" s="2023" t="s">
        <v>5703</v>
      </c>
      <c r="B6" s="2024"/>
      <c r="C6" s="2024"/>
      <c r="D6" s="2024"/>
      <c r="E6" s="2024"/>
    </row>
    <row r="7" spans="1:9" ht="82.5" customHeight="1">
      <c r="A7" s="1123"/>
      <c r="B7" s="1122" t="s">
        <v>7192</v>
      </c>
      <c r="C7" s="947" t="s">
        <v>6716</v>
      </c>
      <c r="D7" s="1708">
        <v>9514.3776536312835</v>
      </c>
      <c r="E7" s="980">
        <f t="shared" ref="E7:E15" si="0">D7-D7*$G$5/100</f>
        <v>9514.3776536312835</v>
      </c>
      <c r="F7" s="543"/>
      <c r="I7" s="14"/>
    </row>
    <row r="8" spans="1:9" ht="44.45" customHeight="1">
      <c r="A8" s="2026"/>
      <c r="B8" s="1208" t="s">
        <v>6717</v>
      </c>
      <c r="C8" s="1124" t="s">
        <v>6718</v>
      </c>
      <c r="D8" s="1708">
        <v>11211.908379888269</v>
      </c>
      <c r="E8" s="980">
        <f t="shared" si="0"/>
        <v>11211.908379888269</v>
      </c>
      <c r="F8" s="543"/>
      <c r="G8" s="895"/>
      <c r="H8" s="1540"/>
      <c r="I8" s="14"/>
    </row>
    <row r="9" spans="1:9" ht="44.45" customHeight="1">
      <c r="A9" s="2027"/>
      <c r="B9" s="1208" t="s">
        <v>6719</v>
      </c>
      <c r="C9" s="1124" t="s">
        <v>6720</v>
      </c>
      <c r="D9" s="1708">
        <v>11211.908379888269</v>
      </c>
      <c r="E9" s="980">
        <f t="shared" si="0"/>
        <v>11211.908379888269</v>
      </c>
      <c r="F9" s="543"/>
      <c r="G9" s="895"/>
      <c r="H9" s="1540"/>
      <c r="I9" s="14"/>
    </row>
    <row r="10" spans="1:9" ht="41.25" customHeight="1">
      <c r="A10" s="2026"/>
      <c r="B10" s="1208" t="s">
        <v>6721</v>
      </c>
      <c r="C10" s="1124" t="s">
        <v>6722</v>
      </c>
      <c r="D10" s="1708">
        <v>11496.026815642457</v>
      </c>
      <c r="E10" s="980">
        <f t="shared" si="0"/>
        <v>11496.026815642457</v>
      </c>
      <c r="F10" s="543"/>
      <c r="G10" s="895"/>
      <c r="H10" s="1540"/>
      <c r="I10" s="14"/>
    </row>
    <row r="11" spans="1:9" ht="41.25" customHeight="1">
      <c r="A11" s="2027"/>
      <c r="B11" s="1208" t="s">
        <v>6723</v>
      </c>
      <c r="C11" s="1124" t="s">
        <v>7810</v>
      </c>
      <c r="D11" s="1708">
        <v>11496.026815642457</v>
      </c>
      <c r="E11" s="980">
        <f t="shared" si="0"/>
        <v>11496.026815642457</v>
      </c>
      <c r="F11" s="543"/>
      <c r="G11" s="895"/>
      <c r="H11" s="1540"/>
      <c r="I11" s="14"/>
    </row>
    <row r="12" spans="1:9" s="1434" customFormat="1" ht="103.5" customHeight="1">
      <c r="A12" s="1559"/>
      <c r="B12" s="1557" t="s">
        <v>7809</v>
      </c>
      <c r="C12" s="1548" t="s">
        <v>7811</v>
      </c>
      <c r="D12" s="1708">
        <v>11496.026815642457</v>
      </c>
      <c r="E12" s="1547">
        <f t="shared" si="0"/>
        <v>11496.026815642457</v>
      </c>
      <c r="F12" s="1558"/>
      <c r="H12" s="1540"/>
      <c r="I12" s="14"/>
    </row>
    <row r="13" spans="1:9" ht="31.7" customHeight="1">
      <c r="A13" s="2026"/>
      <c r="B13" s="1170" t="s">
        <v>6724</v>
      </c>
      <c r="C13" s="1124" t="s">
        <v>1592</v>
      </c>
      <c r="D13" s="1708">
        <v>26521.481564245809</v>
      </c>
      <c r="E13" s="980">
        <f t="shared" si="0"/>
        <v>26521.481564245809</v>
      </c>
      <c r="F13" s="543"/>
      <c r="G13" s="895"/>
      <c r="H13" s="1540"/>
      <c r="I13" s="14"/>
    </row>
    <row r="14" spans="1:9" ht="31.7" customHeight="1">
      <c r="A14" s="2028"/>
      <c r="B14" s="1170" t="s">
        <v>6725</v>
      </c>
      <c r="C14" s="1124" t="s">
        <v>1593</v>
      </c>
      <c r="D14" s="1708">
        <v>28681.60223463687</v>
      </c>
      <c r="E14" s="980">
        <f t="shared" si="0"/>
        <v>28681.60223463687</v>
      </c>
      <c r="F14" s="543"/>
      <c r="G14" s="895"/>
      <c r="H14" s="1540"/>
      <c r="I14" s="14"/>
    </row>
    <row r="15" spans="1:9" ht="31.7" customHeight="1">
      <c r="A15" s="2027"/>
      <c r="B15" s="1170" t="s">
        <v>6726</v>
      </c>
      <c r="C15" s="1124" t="s">
        <v>6727</v>
      </c>
      <c r="D15" s="1708">
        <v>30878.648044692734</v>
      </c>
      <c r="E15" s="980">
        <f t="shared" si="0"/>
        <v>30878.648044692734</v>
      </c>
      <c r="F15" s="543"/>
      <c r="G15" s="895"/>
      <c r="H15" s="1540"/>
      <c r="I15" s="14"/>
    </row>
    <row r="16" spans="1:9" ht="18.75" customHeight="1">
      <c r="A16" s="2025" t="s">
        <v>335</v>
      </c>
      <c r="B16" s="2025"/>
      <c r="C16" s="2025"/>
      <c r="D16" s="2025"/>
      <c r="E16" s="2025"/>
      <c r="F16" s="895"/>
      <c r="G16" s="895"/>
      <c r="H16" s="1540"/>
      <c r="I16" s="14"/>
    </row>
    <row r="17" spans="1:9" ht="90" customHeight="1">
      <c r="A17" s="1209"/>
      <c r="B17" s="1208" t="s">
        <v>6728</v>
      </c>
      <c r="C17" s="1171" t="s">
        <v>6729</v>
      </c>
      <c r="D17" s="1708">
        <v>16721.959776536318</v>
      </c>
      <c r="E17" s="980">
        <f>D17-D17*$G$5/100</f>
        <v>16721.959776536318</v>
      </c>
      <c r="F17" s="543"/>
      <c r="G17" s="895"/>
      <c r="H17" s="1540"/>
      <c r="I17" s="14"/>
    </row>
    <row r="18" spans="1:9" s="895" customFormat="1" ht="18.75">
      <c r="A18" s="2029" t="s">
        <v>7155</v>
      </c>
      <c r="B18" s="2029"/>
      <c r="C18" s="2029"/>
      <c r="D18" s="2029"/>
      <c r="E18" s="2029"/>
      <c r="H18" s="1540"/>
      <c r="I18" s="14"/>
    </row>
    <row r="19" spans="1:9" s="543" customFormat="1" ht="89.45" customHeight="1">
      <c r="A19" s="1504"/>
      <c r="B19" s="1505" t="s">
        <v>7173</v>
      </c>
      <c r="C19" s="1506" t="s">
        <v>7156</v>
      </c>
      <c r="D19" s="1507">
        <v>22955.772457473464</v>
      </c>
      <c r="E19" s="1451">
        <f>D19-D19*G5</f>
        <v>22955.772457473464</v>
      </c>
      <c r="H19" s="1540"/>
      <c r="I19" s="14"/>
    </row>
    <row r="20" spans="1:9" s="543" customFormat="1" ht="86.25" customHeight="1">
      <c r="A20" s="1508"/>
      <c r="B20" s="1509" t="s">
        <v>7174</v>
      </c>
      <c r="C20" s="1510" t="s">
        <v>7157</v>
      </c>
      <c r="D20" s="1507">
        <v>7627.3114309656848</v>
      </c>
      <c r="E20" s="1507">
        <f>D20-D20*G6</f>
        <v>7627.3114309656848</v>
      </c>
      <c r="H20" s="1540"/>
      <c r="I20" s="14"/>
    </row>
    <row r="21" spans="1:9" s="543" customFormat="1" ht="86.25" customHeight="1">
      <c r="A21" s="1466"/>
      <c r="B21" s="1505" t="s">
        <v>7554</v>
      </c>
      <c r="C21" s="1506" t="s">
        <v>7221</v>
      </c>
      <c r="D21" s="1451">
        <v>10353.224399999999</v>
      </c>
      <c r="E21" s="1451">
        <f>D21-D21*G7</f>
        <v>10353.224399999999</v>
      </c>
      <c r="H21" s="1540"/>
      <c r="I21" s="14"/>
    </row>
    <row r="22" spans="1:9" s="543" customFormat="1" ht="53.25" customHeight="1">
      <c r="B22" s="1511" t="s">
        <v>7222</v>
      </c>
      <c r="C22" s="1512" t="s">
        <v>7223</v>
      </c>
      <c r="D22" s="1451">
        <v>969</v>
      </c>
      <c r="E22" s="1742">
        <f>D22-D22*G9</f>
        <v>969</v>
      </c>
      <c r="H22" s="1540"/>
      <c r="I22" s="14"/>
    </row>
    <row r="23" spans="1:9" s="543" customFormat="1" ht="55.5" customHeight="1">
      <c r="A23" s="1513"/>
      <c r="B23" s="1514" t="s">
        <v>7799</v>
      </c>
      <c r="C23" s="1512" t="s">
        <v>7800</v>
      </c>
      <c r="D23" s="1451">
        <v>1065.9000000000001</v>
      </c>
      <c r="E23" s="1451">
        <f>D23-D23*G8</f>
        <v>1065.9000000000001</v>
      </c>
      <c r="H23" s="1540"/>
      <c r="I23" s="14"/>
    </row>
    <row r="24" spans="1:9" s="543" customFormat="1" ht="86.25" customHeight="1">
      <c r="A24" s="1504"/>
      <c r="B24" s="1505" t="s">
        <v>7801</v>
      </c>
      <c r="C24" s="1506" t="s">
        <v>7802</v>
      </c>
      <c r="D24" s="1451">
        <v>14227.2354</v>
      </c>
      <c r="E24" s="1451">
        <f>D24-D24*G9</f>
        <v>14227.2354</v>
      </c>
      <c r="H24" s="1540"/>
      <c r="I24" s="14"/>
    </row>
    <row r="25" spans="1:9" s="543" customFormat="1" ht="86.25" customHeight="1">
      <c r="A25" s="1504"/>
      <c r="B25" s="1505" t="s">
        <v>7804</v>
      </c>
      <c r="C25" s="1506" t="s">
        <v>7805</v>
      </c>
      <c r="D25" s="1451">
        <v>7627.31</v>
      </c>
      <c r="E25" s="1451">
        <f>D25-D25*G10</f>
        <v>7627.31</v>
      </c>
      <c r="G25" s="59"/>
      <c r="H25" s="1540"/>
      <c r="I25" s="14"/>
    </row>
    <row r="26" spans="1:9" ht="18.75" customHeight="1">
      <c r="A26" s="2025" t="s">
        <v>71</v>
      </c>
      <c r="B26" s="2025"/>
      <c r="C26" s="2025"/>
      <c r="D26" s="2025"/>
      <c r="E26" s="2025"/>
      <c r="F26" s="895"/>
      <c r="G26" s="895"/>
      <c r="H26" s="1540"/>
      <c r="I26" s="14"/>
    </row>
    <row r="27" spans="1:9" ht="40.700000000000003" customHeight="1">
      <c r="A27" s="2018"/>
      <c r="B27" s="1210" t="s">
        <v>6031</v>
      </c>
      <c r="C27" s="1210" t="s">
        <v>323</v>
      </c>
      <c r="D27" s="1651">
        <v>5962.3330726256982</v>
      </c>
      <c r="E27" s="980">
        <f>D27-D27*$G$5/100</f>
        <v>5962.3330726256982</v>
      </c>
      <c r="F27" s="543"/>
      <c r="G27" s="895"/>
      <c r="H27" s="1540"/>
      <c r="I27" s="14"/>
    </row>
    <row r="28" spans="1:9" ht="40.700000000000003" customHeight="1">
      <c r="A28" s="2019"/>
      <c r="B28" s="1210" t="s">
        <v>6032</v>
      </c>
      <c r="C28" s="1210" t="s">
        <v>6730</v>
      </c>
      <c r="D28" s="1651">
        <v>7534.9439999999995</v>
      </c>
      <c r="E28" s="980">
        <f>D28-D28*$G$5/100</f>
        <v>7534.9439999999995</v>
      </c>
      <c r="F28" s="543"/>
      <c r="G28" s="895"/>
      <c r="H28" s="1540"/>
      <c r="I28" s="14"/>
    </row>
    <row r="29" spans="1:9" ht="78.75" customHeight="1">
      <c r="A29" s="1209"/>
      <c r="B29" s="1208" t="s">
        <v>6731</v>
      </c>
      <c r="C29" s="1171" t="s">
        <v>6732</v>
      </c>
      <c r="D29" s="1651">
        <v>5215.675977653631</v>
      </c>
      <c r="E29" s="980">
        <f>D29-D29*$G$5/100</f>
        <v>5215.675977653631</v>
      </c>
      <c r="F29" s="543"/>
      <c r="G29" s="895"/>
      <c r="H29" s="1540"/>
      <c r="I29" s="14"/>
    </row>
    <row r="30" spans="1:9" ht="70.5" customHeight="1">
      <c r="A30" s="1209"/>
      <c r="B30" s="1208" t="s">
        <v>6733</v>
      </c>
      <c r="C30" s="1171" t="s">
        <v>6734</v>
      </c>
      <c r="D30" s="1651">
        <v>4012.5318435754189</v>
      </c>
      <c r="E30" s="980">
        <f>D30-D30*$G$5/100</f>
        <v>4012.5318435754189</v>
      </c>
      <c r="F30" s="543"/>
      <c r="G30" s="895"/>
      <c r="H30" s="1540"/>
      <c r="I30" s="14"/>
    </row>
    <row r="31" spans="1:9" ht="70.5" customHeight="1">
      <c r="A31" s="1209"/>
      <c r="B31" s="1208" t="s">
        <v>6735</v>
      </c>
      <c r="C31" s="1171" t="s">
        <v>6736</v>
      </c>
      <c r="D31" s="1651">
        <v>4012.5318435754189</v>
      </c>
      <c r="E31" s="980">
        <f>D31-D31*$G$5/100</f>
        <v>4012.5318435754189</v>
      </c>
      <c r="F31" s="543"/>
      <c r="G31" s="895"/>
      <c r="H31" s="1540"/>
      <c r="I31" s="14"/>
    </row>
    <row r="33" s="796" customFormat="1" ht="12.75"/>
    <row r="34" s="796" customFormat="1" ht="12.75"/>
  </sheetData>
  <mergeCells count="9">
    <mergeCell ref="A27:A28"/>
    <mergeCell ref="A1:E1"/>
    <mergeCell ref="A6:E6"/>
    <mergeCell ref="A16:E16"/>
    <mergeCell ref="A26:E26"/>
    <mergeCell ref="A8:A9"/>
    <mergeCell ref="A10:A11"/>
    <mergeCell ref="A13:A15"/>
    <mergeCell ref="A18:E18"/>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28"/>
  <sheetViews>
    <sheetView zoomScale="115" zoomScaleNormal="115" workbookViewId="0">
      <selection activeCell="J123" sqref="J123"/>
    </sheetView>
  </sheetViews>
  <sheetFormatPr defaultColWidth="9.140625" defaultRowHeight="15"/>
  <cols>
    <col min="1" max="1" width="23" style="895" customWidth="1"/>
    <col min="2" max="2" width="53.140625" style="895" customWidth="1"/>
    <col min="3" max="3" width="18.85546875" style="895" bestFit="1" customWidth="1"/>
    <col min="4" max="4" width="11.7109375" style="895" bestFit="1" customWidth="1"/>
    <col min="5" max="5" width="12.85546875" style="895" customWidth="1"/>
    <col min="6" max="6" width="13.7109375" style="895" customWidth="1"/>
    <col min="7" max="7" width="9.140625" style="895"/>
    <col min="8" max="8" width="12.85546875" style="895" bestFit="1" customWidth="1"/>
    <col min="9" max="9" width="10.140625" style="895" bestFit="1" customWidth="1"/>
    <col min="10" max="16384" width="9.140625" style="895"/>
  </cols>
  <sheetData>
    <row r="1" spans="1:9" ht="15.75">
      <c r="A1" s="1825" t="s">
        <v>7806</v>
      </c>
      <c r="B1" s="1825"/>
      <c r="C1" s="1825"/>
      <c r="D1" s="1825"/>
      <c r="E1" s="1825"/>
      <c r="F1" s="1825"/>
      <c r="G1" s="1825"/>
    </row>
    <row r="3" spans="1:9">
      <c r="A3" s="543"/>
      <c r="B3" s="543"/>
      <c r="C3" s="543"/>
      <c r="D3" s="1207" t="s">
        <v>953</v>
      </c>
      <c r="E3" s="1206">
        <v>0</v>
      </c>
    </row>
    <row r="6" spans="1:9" ht="45">
      <c r="A6" s="1120" t="s">
        <v>23</v>
      </c>
      <c r="B6" s="1121" t="s">
        <v>4</v>
      </c>
      <c r="C6" s="1120" t="s">
        <v>24</v>
      </c>
      <c r="D6" s="1120" t="s">
        <v>442</v>
      </c>
      <c r="E6" s="1143" t="s">
        <v>10</v>
      </c>
      <c r="F6" s="1143" t="s">
        <v>11</v>
      </c>
    </row>
    <row r="7" spans="1:9" ht="15.75" thickBot="1">
      <c r="A7" s="2031" t="s">
        <v>351</v>
      </c>
      <c r="B7" s="2032"/>
      <c r="C7" s="2032"/>
      <c r="D7" s="2032"/>
      <c r="E7" s="2033"/>
      <c r="F7" s="2034"/>
    </row>
    <row r="8" spans="1:9">
      <c r="A8" s="1614" t="s">
        <v>6034</v>
      </c>
      <c r="B8" s="1827" t="s">
        <v>8175</v>
      </c>
      <c r="C8" s="1615" t="s">
        <v>1160</v>
      </c>
      <c r="D8" s="1616">
        <v>1</v>
      </c>
      <c r="E8" s="1630">
        <v>9707.023799999999</v>
      </c>
      <c r="F8" s="1617">
        <f t="shared" ref="F8:F39" si="0">E8-E8*$E$3</f>
        <v>9707.023799999999</v>
      </c>
      <c r="G8" s="543"/>
      <c r="I8" s="1564"/>
    </row>
    <row r="9" spans="1:9">
      <c r="A9" s="1618" t="s">
        <v>6035</v>
      </c>
      <c r="B9" s="1828"/>
      <c r="C9" s="1530" t="s">
        <v>1161</v>
      </c>
      <c r="D9" s="1619">
        <v>1</v>
      </c>
      <c r="E9" s="1631">
        <v>11313.156600000002</v>
      </c>
      <c r="F9" s="1492">
        <f t="shared" si="0"/>
        <v>11313.156600000002</v>
      </c>
      <c r="G9" s="543"/>
      <c r="H9" s="1540"/>
      <c r="I9" s="1564"/>
    </row>
    <row r="10" spans="1:9">
      <c r="A10" s="1618" t="s">
        <v>6036</v>
      </c>
      <c r="B10" s="1828"/>
      <c r="C10" s="1530" t="s">
        <v>1162</v>
      </c>
      <c r="D10" s="1619">
        <v>1</v>
      </c>
      <c r="E10" s="1631">
        <v>12924.2466</v>
      </c>
      <c r="F10" s="1492">
        <f t="shared" si="0"/>
        <v>12924.2466</v>
      </c>
      <c r="G10" s="543"/>
      <c r="H10" s="1540"/>
      <c r="I10" s="1564"/>
    </row>
    <row r="11" spans="1:9">
      <c r="A11" s="1618" t="s">
        <v>6037</v>
      </c>
      <c r="B11" s="1828"/>
      <c r="C11" s="1530" t="s">
        <v>1163</v>
      </c>
      <c r="D11" s="1619">
        <v>1</v>
      </c>
      <c r="E11" s="1631">
        <v>14530.3794</v>
      </c>
      <c r="F11" s="1492">
        <f t="shared" si="0"/>
        <v>14530.3794</v>
      </c>
      <c r="G11" s="543"/>
      <c r="H11" s="1540"/>
      <c r="I11" s="1564"/>
    </row>
    <row r="12" spans="1:9">
      <c r="A12" s="1618" t="s">
        <v>6038</v>
      </c>
      <c r="B12" s="1828"/>
      <c r="C12" s="1530" t="s">
        <v>1164</v>
      </c>
      <c r="D12" s="1619">
        <v>1</v>
      </c>
      <c r="E12" s="1631">
        <v>16136.512200000003</v>
      </c>
      <c r="F12" s="1492">
        <f t="shared" si="0"/>
        <v>16136.512200000003</v>
      </c>
      <c r="G12" s="543"/>
      <c r="H12" s="1540"/>
      <c r="I12" s="1564"/>
    </row>
    <row r="13" spans="1:9">
      <c r="A13" s="1618" t="s">
        <v>6039</v>
      </c>
      <c r="B13" s="1828"/>
      <c r="C13" s="1530" t="s">
        <v>1165</v>
      </c>
      <c r="D13" s="1619">
        <v>1</v>
      </c>
      <c r="E13" s="1631">
        <v>17769.0834</v>
      </c>
      <c r="F13" s="1492">
        <f t="shared" si="0"/>
        <v>17769.0834</v>
      </c>
      <c r="G13" s="543"/>
      <c r="H13" s="1540"/>
      <c r="I13" s="1564"/>
    </row>
    <row r="14" spans="1:9">
      <c r="A14" s="1618" t="s">
        <v>6040</v>
      </c>
      <c r="B14" s="1828"/>
      <c r="C14" s="1530" t="s">
        <v>1166</v>
      </c>
      <c r="D14" s="1619">
        <v>1</v>
      </c>
      <c r="E14" s="1631">
        <v>19276.072200000002</v>
      </c>
      <c r="F14" s="1492">
        <f t="shared" si="0"/>
        <v>19276.072200000002</v>
      </c>
      <c r="G14" s="543"/>
      <c r="H14" s="1540"/>
      <c r="I14" s="1564"/>
    </row>
    <row r="15" spans="1:9">
      <c r="A15" s="1618" t="s">
        <v>6041</v>
      </c>
      <c r="B15" s="1828"/>
      <c r="C15" s="1530" t="s">
        <v>1167</v>
      </c>
      <c r="D15" s="1619">
        <v>1</v>
      </c>
      <c r="E15" s="1631">
        <v>20811.977999999999</v>
      </c>
      <c r="F15" s="1492">
        <f t="shared" si="0"/>
        <v>20811.977999999999</v>
      </c>
      <c r="G15" s="543"/>
      <c r="H15" s="1540"/>
      <c r="I15" s="1564"/>
    </row>
    <row r="16" spans="1:9">
      <c r="A16" s="1618" t="s">
        <v>6042</v>
      </c>
      <c r="B16" s="1828"/>
      <c r="C16" s="1530" t="s">
        <v>1168</v>
      </c>
      <c r="D16" s="1619">
        <v>1</v>
      </c>
      <c r="E16" s="1631">
        <v>22318.140600000002</v>
      </c>
      <c r="F16" s="1492">
        <f t="shared" si="0"/>
        <v>22318.140600000002</v>
      </c>
      <c r="G16" s="543"/>
      <c r="H16" s="1540"/>
      <c r="I16" s="1564"/>
    </row>
    <row r="17" spans="1:9">
      <c r="A17" s="1618" t="s">
        <v>6043</v>
      </c>
      <c r="B17" s="1828"/>
      <c r="C17" s="1530" t="s">
        <v>1169</v>
      </c>
      <c r="D17" s="1619">
        <v>1</v>
      </c>
      <c r="E17" s="1631">
        <v>23885.441999999999</v>
      </c>
      <c r="F17" s="1492">
        <f t="shared" si="0"/>
        <v>23885.441999999999</v>
      </c>
      <c r="G17" s="543"/>
      <c r="H17" s="1540"/>
      <c r="I17" s="1564"/>
    </row>
    <row r="18" spans="1:9" ht="15.75" thickBot="1">
      <c r="A18" s="1493" t="s">
        <v>6044</v>
      </c>
      <c r="B18" s="1829"/>
      <c r="C18" s="1494" t="s">
        <v>1170</v>
      </c>
      <c r="D18" s="1620">
        <v>1</v>
      </c>
      <c r="E18" s="1632">
        <v>25392.430800000002</v>
      </c>
      <c r="F18" s="1495">
        <f t="shared" si="0"/>
        <v>25392.430800000002</v>
      </c>
      <c r="G18" s="543"/>
      <c r="H18" s="1540"/>
      <c r="I18" s="1564"/>
    </row>
    <row r="19" spans="1:9">
      <c r="A19" s="1614" t="s">
        <v>6045</v>
      </c>
      <c r="B19" s="1827" t="s">
        <v>8176</v>
      </c>
      <c r="C19" s="1615" t="s">
        <v>1160</v>
      </c>
      <c r="D19" s="1616">
        <v>1</v>
      </c>
      <c r="E19" s="1630">
        <v>9358.3673999999992</v>
      </c>
      <c r="F19" s="1617">
        <f t="shared" si="0"/>
        <v>9358.3673999999992</v>
      </c>
      <c r="G19" s="543"/>
      <c r="H19" s="1540"/>
      <c r="I19" s="1564"/>
    </row>
    <row r="20" spans="1:9">
      <c r="A20" s="1618" t="s">
        <v>6046</v>
      </c>
      <c r="B20" s="1828"/>
      <c r="C20" s="1530" t="s">
        <v>1161</v>
      </c>
      <c r="D20" s="1619">
        <v>1</v>
      </c>
      <c r="E20" s="1631">
        <v>10789.345800000001</v>
      </c>
      <c r="F20" s="1492">
        <f t="shared" si="0"/>
        <v>10789.345800000001</v>
      </c>
      <c r="G20" s="543"/>
      <c r="H20" s="1540"/>
      <c r="I20" s="1564"/>
    </row>
    <row r="21" spans="1:9">
      <c r="A21" s="1618" t="s">
        <v>6047</v>
      </c>
      <c r="B21" s="1828"/>
      <c r="C21" s="1530" t="s">
        <v>1162</v>
      </c>
      <c r="D21" s="1619">
        <v>1</v>
      </c>
      <c r="E21" s="1631">
        <v>12226.107599999999</v>
      </c>
      <c r="F21" s="1492">
        <f t="shared" si="0"/>
        <v>12226.107599999999</v>
      </c>
      <c r="G21" s="543"/>
      <c r="H21" s="1540"/>
      <c r="I21" s="1564"/>
    </row>
    <row r="22" spans="1:9">
      <c r="A22" s="1618" t="s">
        <v>6048</v>
      </c>
      <c r="B22" s="1828"/>
      <c r="C22" s="1530" t="s">
        <v>1163</v>
      </c>
      <c r="D22" s="1619">
        <v>1</v>
      </c>
      <c r="E22" s="1631">
        <v>13657.086000000001</v>
      </c>
      <c r="F22" s="1492">
        <f t="shared" si="0"/>
        <v>13657.086000000001</v>
      </c>
      <c r="G22" s="543"/>
      <c r="H22" s="1540"/>
      <c r="I22" s="1564"/>
    </row>
    <row r="23" spans="1:9">
      <c r="A23" s="1618" t="s">
        <v>6049</v>
      </c>
      <c r="B23" s="1828"/>
      <c r="C23" s="1530" t="s">
        <v>1164</v>
      </c>
      <c r="D23" s="1619">
        <v>1</v>
      </c>
      <c r="E23" s="1631">
        <v>15088.890600000002</v>
      </c>
      <c r="F23" s="1492">
        <f t="shared" si="0"/>
        <v>15088.890600000002</v>
      </c>
      <c r="G23" s="543"/>
      <c r="H23" s="1540"/>
      <c r="I23" s="1564"/>
    </row>
    <row r="24" spans="1:9">
      <c r="A24" s="1618" t="s">
        <v>6050</v>
      </c>
      <c r="B24" s="1828"/>
      <c r="C24" s="1530" t="s">
        <v>1165</v>
      </c>
      <c r="D24" s="1619">
        <v>1</v>
      </c>
      <c r="E24" s="1631">
        <v>16547.133600000001</v>
      </c>
      <c r="F24" s="1492">
        <f t="shared" si="0"/>
        <v>16547.133600000001</v>
      </c>
      <c r="G24" s="543"/>
      <c r="H24" s="1540"/>
      <c r="I24" s="1564"/>
    </row>
    <row r="25" spans="1:9">
      <c r="A25" s="1618" t="s">
        <v>6051</v>
      </c>
      <c r="B25" s="1828"/>
      <c r="C25" s="1530" t="s">
        <v>1166</v>
      </c>
      <c r="D25" s="1619">
        <v>1</v>
      </c>
      <c r="E25" s="1631">
        <v>17878.141799999998</v>
      </c>
      <c r="F25" s="1492">
        <f t="shared" si="0"/>
        <v>17878.141799999998</v>
      </c>
      <c r="G25" s="543"/>
      <c r="H25" s="1540"/>
      <c r="I25" s="1564"/>
    </row>
    <row r="26" spans="1:9">
      <c r="A26" s="1618" t="s">
        <v>6052</v>
      </c>
      <c r="B26" s="1828"/>
      <c r="C26" s="1530" t="s">
        <v>1167</v>
      </c>
      <c r="D26" s="1619">
        <v>1</v>
      </c>
      <c r="E26" s="1631">
        <v>19240.545600000005</v>
      </c>
      <c r="F26" s="1492">
        <f t="shared" si="0"/>
        <v>19240.545600000005</v>
      </c>
      <c r="G26" s="543"/>
      <c r="H26" s="1540"/>
      <c r="I26" s="1564"/>
    </row>
    <row r="27" spans="1:9">
      <c r="A27" s="1618" t="s">
        <v>6053</v>
      </c>
      <c r="B27" s="1828"/>
      <c r="C27" s="1530" t="s">
        <v>1168</v>
      </c>
      <c r="D27" s="1619">
        <v>1</v>
      </c>
      <c r="E27" s="1631">
        <v>20571.553799999998</v>
      </c>
      <c r="F27" s="1492">
        <f t="shared" si="0"/>
        <v>20571.553799999998</v>
      </c>
      <c r="G27" s="543"/>
      <c r="H27" s="1540"/>
      <c r="I27" s="1564"/>
    </row>
    <row r="28" spans="1:9">
      <c r="A28" s="1618" t="s">
        <v>6054</v>
      </c>
      <c r="B28" s="1828"/>
      <c r="C28" s="1530" t="s">
        <v>1169</v>
      </c>
      <c r="D28" s="1619">
        <v>1</v>
      </c>
      <c r="E28" s="1631">
        <v>21964.527000000002</v>
      </c>
      <c r="F28" s="1492">
        <f t="shared" si="0"/>
        <v>21964.527000000002</v>
      </c>
      <c r="G28" s="543"/>
      <c r="H28" s="1540"/>
      <c r="I28" s="1564"/>
    </row>
    <row r="29" spans="1:9" ht="15.75" thickBot="1">
      <c r="A29" s="1493" t="s">
        <v>6055</v>
      </c>
      <c r="B29" s="1829"/>
      <c r="C29" s="1494" t="s">
        <v>1170</v>
      </c>
      <c r="D29" s="1620">
        <v>1</v>
      </c>
      <c r="E29" s="1632">
        <v>23296.361399999998</v>
      </c>
      <c r="F29" s="1495">
        <f t="shared" si="0"/>
        <v>23296.361399999998</v>
      </c>
      <c r="G29" s="543"/>
      <c r="H29" s="1540"/>
      <c r="I29" s="1564"/>
    </row>
    <row r="30" spans="1:9">
      <c r="A30" s="1614" t="s">
        <v>6056</v>
      </c>
      <c r="B30" s="1827" t="s">
        <v>8177</v>
      </c>
      <c r="C30" s="1615" t="s">
        <v>1160</v>
      </c>
      <c r="D30" s="1616">
        <v>1</v>
      </c>
      <c r="E30" s="1630">
        <v>4586.2362000000003</v>
      </c>
      <c r="F30" s="1617">
        <f t="shared" si="0"/>
        <v>4586.2362000000003</v>
      </c>
      <c r="G30" s="543"/>
      <c r="H30" s="1540"/>
      <c r="I30" s="1564"/>
    </row>
    <row r="31" spans="1:9">
      <c r="A31" s="1618" t="s">
        <v>6057</v>
      </c>
      <c r="B31" s="1828"/>
      <c r="C31" s="1530" t="s">
        <v>1161</v>
      </c>
      <c r="D31" s="1619">
        <v>1</v>
      </c>
      <c r="E31" s="1631">
        <v>5819.1</v>
      </c>
      <c r="F31" s="1492">
        <f t="shared" si="0"/>
        <v>5819.1</v>
      </c>
      <c r="G31" s="543"/>
      <c r="H31" s="1540"/>
      <c r="I31" s="1564"/>
    </row>
    <row r="32" spans="1:9">
      <c r="A32" s="1618" t="s">
        <v>6058</v>
      </c>
      <c r="B32" s="1828"/>
      <c r="C32" s="1530" t="s">
        <v>1162</v>
      </c>
      <c r="D32" s="1619">
        <v>1</v>
      </c>
      <c r="E32" s="1631">
        <v>6956.3999999999987</v>
      </c>
      <c r="F32" s="1492">
        <f t="shared" si="0"/>
        <v>6956.3999999999987</v>
      </c>
      <c r="G32" s="543"/>
      <c r="H32" s="1540"/>
      <c r="I32" s="1564"/>
    </row>
    <row r="33" spans="1:9">
      <c r="A33" s="1618" t="s">
        <v>6059</v>
      </c>
      <c r="B33" s="1828"/>
      <c r="C33" s="1530" t="s">
        <v>1163</v>
      </c>
      <c r="D33" s="1619">
        <v>1</v>
      </c>
      <c r="E33" s="1631">
        <v>7978.44</v>
      </c>
      <c r="F33" s="1492">
        <f t="shared" si="0"/>
        <v>7978.44</v>
      </c>
      <c r="G33" s="543"/>
      <c r="H33" s="1540"/>
      <c r="I33" s="1564"/>
    </row>
    <row r="34" spans="1:9">
      <c r="A34" s="1618" t="s">
        <v>6060</v>
      </c>
      <c r="B34" s="1828"/>
      <c r="C34" s="1530" t="s">
        <v>1164</v>
      </c>
      <c r="D34" s="1619">
        <v>1</v>
      </c>
      <c r="E34" s="1631">
        <v>9088.2000000000007</v>
      </c>
      <c r="F34" s="1492">
        <f t="shared" si="0"/>
        <v>9088.2000000000007</v>
      </c>
      <c r="G34" s="543"/>
      <c r="H34" s="1540"/>
      <c r="I34" s="1564"/>
    </row>
    <row r="35" spans="1:9">
      <c r="A35" s="1618" t="s">
        <v>6061</v>
      </c>
      <c r="B35" s="1828"/>
      <c r="C35" s="1530" t="s">
        <v>1165</v>
      </c>
      <c r="D35" s="1619">
        <v>1</v>
      </c>
      <c r="E35" s="1631">
        <v>10412.16</v>
      </c>
      <c r="F35" s="1492">
        <f t="shared" si="0"/>
        <v>10412.16</v>
      </c>
      <c r="G35" s="543"/>
      <c r="H35" s="1540"/>
      <c r="I35" s="1564"/>
    </row>
    <row r="36" spans="1:9">
      <c r="A36" s="1618" t="s">
        <v>6062</v>
      </c>
      <c r="B36" s="1828"/>
      <c r="C36" s="1530" t="s">
        <v>1166</v>
      </c>
      <c r="D36" s="1619">
        <v>1</v>
      </c>
      <c r="E36" s="1631">
        <v>11599.44</v>
      </c>
      <c r="F36" s="1492">
        <f t="shared" si="0"/>
        <v>11599.44</v>
      </c>
      <c r="G36" s="543"/>
      <c r="H36" s="1540"/>
      <c r="I36" s="1564"/>
    </row>
    <row r="37" spans="1:9">
      <c r="A37" s="1618" t="s">
        <v>6063</v>
      </c>
      <c r="B37" s="1828"/>
      <c r="C37" s="1530" t="s">
        <v>1167</v>
      </c>
      <c r="D37" s="1619">
        <v>1</v>
      </c>
      <c r="E37" s="1631">
        <v>13010.1</v>
      </c>
      <c r="F37" s="1492">
        <f t="shared" si="0"/>
        <v>13010.1</v>
      </c>
      <c r="G37" s="543"/>
      <c r="H37" s="1540"/>
      <c r="I37" s="1564"/>
    </row>
    <row r="38" spans="1:9">
      <c r="A38" s="1618" t="s">
        <v>6064</v>
      </c>
      <c r="B38" s="1828"/>
      <c r="C38" s="1530" t="s">
        <v>1168</v>
      </c>
      <c r="D38" s="1619">
        <v>1</v>
      </c>
      <c r="E38" s="1631">
        <v>16205.76</v>
      </c>
      <c r="F38" s="1492">
        <f t="shared" si="0"/>
        <v>16205.76</v>
      </c>
      <c r="G38" s="543"/>
      <c r="H38" s="1540"/>
      <c r="I38" s="1564"/>
    </row>
    <row r="39" spans="1:9">
      <c r="A39" s="1618" t="s">
        <v>6065</v>
      </c>
      <c r="B39" s="1828"/>
      <c r="C39" s="1530" t="s">
        <v>1169</v>
      </c>
      <c r="D39" s="1619">
        <v>1</v>
      </c>
      <c r="E39" s="1631">
        <v>17472.477600000002</v>
      </c>
      <c r="F39" s="1492">
        <f t="shared" si="0"/>
        <v>17472.477600000002</v>
      </c>
      <c r="G39" s="543"/>
      <c r="H39" s="1540"/>
      <c r="I39" s="1564"/>
    </row>
    <row r="40" spans="1:9" ht="15.75" thickBot="1">
      <c r="A40" s="1493" t="s">
        <v>6066</v>
      </c>
      <c r="B40" s="1829"/>
      <c r="C40" s="1494" t="s">
        <v>1170</v>
      </c>
      <c r="D40" s="1620">
        <v>1</v>
      </c>
      <c r="E40" s="1632">
        <v>18782.830800000003</v>
      </c>
      <c r="F40" s="1495">
        <f t="shared" ref="F40:F71" si="1">E40-E40*$E$3</f>
        <v>18782.830800000003</v>
      </c>
      <c r="G40" s="543"/>
      <c r="H40" s="1540"/>
      <c r="I40" s="1564"/>
    </row>
    <row r="41" spans="1:9">
      <c r="A41" s="1614" t="s">
        <v>6067</v>
      </c>
      <c r="B41" s="1827" t="s">
        <v>8178</v>
      </c>
      <c r="C41" s="1615" t="s">
        <v>1160</v>
      </c>
      <c r="D41" s="1616">
        <v>1</v>
      </c>
      <c r="E41" s="1630">
        <v>3859.1801999999998</v>
      </c>
      <c r="F41" s="1617">
        <f t="shared" si="1"/>
        <v>3859.1801999999998</v>
      </c>
      <c r="H41" s="1540"/>
      <c r="I41" s="1564"/>
    </row>
    <row r="42" spans="1:9">
      <c r="A42" s="1618" t="s">
        <v>6068</v>
      </c>
      <c r="B42" s="1828"/>
      <c r="C42" s="1530" t="s">
        <v>1161</v>
      </c>
      <c r="D42" s="1619">
        <v>1</v>
      </c>
      <c r="E42" s="1631">
        <v>4911.7589999999991</v>
      </c>
      <c r="F42" s="1492">
        <f t="shared" si="1"/>
        <v>4911.7589999999991</v>
      </c>
      <c r="H42" s="1540"/>
      <c r="I42" s="1564"/>
    </row>
    <row r="43" spans="1:9">
      <c r="A43" s="1618" t="s">
        <v>6069</v>
      </c>
      <c r="B43" s="1828"/>
      <c r="C43" s="1530" t="s">
        <v>1162</v>
      </c>
      <c r="D43" s="1619">
        <v>1</v>
      </c>
      <c r="E43" s="1631">
        <v>6018.0408000000016</v>
      </c>
      <c r="F43" s="1492">
        <f t="shared" si="1"/>
        <v>6018.0408000000016</v>
      </c>
      <c r="H43" s="1540"/>
      <c r="I43" s="1564"/>
    </row>
    <row r="44" spans="1:9">
      <c r="A44" s="1618" t="s">
        <v>6070</v>
      </c>
      <c r="B44" s="1828"/>
      <c r="C44" s="1530" t="s">
        <v>1163</v>
      </c>
      <c r="D44" s="1619">
        <v>1</v>
      </c>
      <c r="E44" s="1631">
        <v>7182.9828000000007</v>
      </c>
      <c r="F44" s="1492">
        <f t="shared" si="1"/>
        <v>7182.9828000000007</v>
      </c>
      <c r="H44" s="1540"/>
      <c r="I44" s="1564"/>
    </row>
    <row r="45" spans="1:9">
      <c r="A45" s="1618" t="s">
        <v>6071</v>
      </c>
      <c r="B45" s="1828"/>
      <c r="C45" s="1530" t="s">
        <v>1164</v>
      </c>
      <c r="D45" s="1619">
        <v>1</v>
      </c>
      <c r="E45" s="1631">
        <v>8347.9248000000007</v>
      </c>
      <c r="F45" s="1492">
        <f t="shared" si="1"/>
        <v>8347.9248000000007</v>
      </c>
      <c r="H45" s="1540"/>
      <c r="I45" s="1564"/>
    </row>
    <row r="46" spans="1:9">
      <c r="A46" s="1618" t="s">
        <v>6072</v>
      </c>
      <c r="B46" s="1828"/>
      <c r="C46" s="1530" t="s">
        <v>1165</v>
      </c>
      <c r="D46" s="1619">
        <v>1</v>
      </c>
      <c r="E46" s="1631">
        <v>9707.023799999999</v>
      </c>
      <c r="F46" s="1492">
        <f t="shared" si="1"/>
        <v>9707.023799999999</v>
      </c>
      <c r="H46" s="1540"/>
      <c r="I46" s="1564"/>
    </row>
    <row r="47" spans="1:9">
      <c r="A47" s="1618" t="s">
        <v>6073</v>
      </c>
      <c r="B47" s="1828"/>
      <c r="C47" s="1530" t="s">
        <v>1166</v>
      </c>
      <c r="D47" s="1619">
        <v>1</v>
      </c>
      <c r="E47" s="1631">
        <v>10919.885399999999</v>
      </c>
      <c r="F47" s="1492">
        <f t="shared" si="1"/>
        <v>10919.885399999999</v>
      </c>
      <c r="H47" s="1540"/>
      <c r="I47" s="1564"/>
    </row>
    <row r="48" spans="1:9">
      <c r="A48" s="1618" t="s">
        <v>6074</v>
      </c>
      <c r="B48" s="1828"/>
      <c r="C48" s="1530" t="s">
        <v>1167</v>
      </c>
      <c r="D48" s="1619">
        <v>1</v>
      </c>
      <c r="E48" s="1631">
        <v>11939.4162</v>
      </c>
      <c r="F48" s="1492">
        <f t="shared" si="1"/>
        <v>11939.4162</v>
      </c>
      <c r="H48" s="1540"/>
      <c r="I48" s="1564"/>
    </row>
    <row r="49" spans="1:9">
      <c r="A49" s="1618" t="s">
        <v>6075</v>
      </c>
      <c r="B49" s="1828"/>
      <c r="C49" s="1530" t="s">
        <v>1168</v>
      </c>
      <c r="D49" s="1619">
        <v>1</v>
      </c>
      <c r="E49" s="1631">
        <v>13249.769400000001</v>
      </c>
      <c r="F49" s="1492">
        <f t="shared" si="1"/>
        <v>13249.769400000001</v>
      </c>
      <c r="H49" s="1540"/>
      <c r="I49" s="1564"/>
    </row>
    <row r="50" spans="1:9">
      <c r="A50" s="1618" t="s">
        <v>6076</v>
      </c>
      <c r="B50" s="1828"/>
      <c r="C50" s="1530" t="s">
        <v>1169</v>
      </c>
      <c r="D50" s="1619">
        <v>1</v>
      </c>
      <c r="E50" s="1631">
        <v>14657.614199999998</v>
      </c>
      <c r="F50" s="1492">
        <f t="shared" si="1"/>
        <v>14657.614199999998</v>
      </c>
      <c r="H50" s="1540"/>
      <c r="I50" s="1564"/>
    </row>
    <row r="51" spans="1:9" ht="15.75" thickBot="1">
      <c r="A51" s="1493" t="s">
        <v>6077</v>
      </c>
      <c r="B51" s="1829"/>
      <c r="C51" s="1494" t="s">
        <v>1170</v>
      </c>
      <c r="D51" s="1620">
        <v>1</v>
      </c>
      <c r="E51" s="1632">
        <v>15725.890799999997</v>
      </c>
      <c r="F51" s="1495">
        <f t="shared" si="1"/>
        <v>15725.890799999997</v>
      </c>
      <c r="H51" s="1540"/>
      <c r="I51" s="1564"/>
    </row>
    <row r="52" spans="1:9">
      <c r="A52" s="1614" t="s">
        <v>6078</v>
      </c>
      <c r="B52" s="1830" t="s">
        <v>8179</v>
      </c>
      <c r="C52" s="1615" t="s">
        <v>1160</v>
      </c>
      <c r="D52" s="1616">
        <v>1</v>
      </c>
      <c r="E52" s="1630">
        <v>5537.1923999999999</v>
      </c>
      <c r="F52" s="1617">
        <f t="shared" si="1"/>
        <v>5537.1923999999999</v>
      </c>
      <c r="H52" s="1540"/>
      <c r="I52" s="1564"/>
    </row>
    <row r="53" spans="1:9">
      <c r="A53" s="1618" t="s">
        <v>6079</v>
      </c>
      <c r="B53" s="1831"/>
      <c r="C53" s="1530" t="s">
        <v>1161</v>
      </c>
      <c r="D53" s="1619">
        <v>1</v>
      </c>
      <c r="E53" s="1631">
        <v>5844.5388000000012</v>
      </c>
      <c r="F53" s="1492">
        <f t="shared" si="1"/>
        <v>5844.5388000000012</v>
      </c>
      <c r="H53" s="1540"/>
      <c r="I53" s="1564"/>
    </row>
    <row r="54" spans="1:9">
      <c r="A54" s="1618" t="s">
        <v>6080</v>
      </c>
      <c r="B54" s="1831"/>
      <c r="C54" s="1530" t="s">
        <v>1162</v>
      </c>
      <c r="D54" s="1619">
        <v>1</v>
      </c>
      <c r="E54" s="1631">
        <v>6984.6948000000011</v>
      </c>
      <c r="F54" s="1492">
        <f t="shared" si="1"/>
        <v>6984.6948000000011</v>
      </c>
      <c r="H54" s="1540"/>
      <c r="I54" s="1564"/>
    </row>
    <row r="55" spans="1:9">
      <c r="A55" s="1618" t="s">
        <v>6081</v>
      </c>
      <c r="B55" s="1831"/>
      <c r="C55" s="1530" t="s">
        <v>1163</v>
      </c>
      <c r="D55" s="1619">
        <v>1</v>
      </c>
      <c r="E55" s="1631">
        <v>8029.8378000000002</v>
      </c>
      <c r="F55" s="1492">
        <f t="shared" si="1"/>
        <v>8029.8378000000002</v>
      </c>
      <c r="H55" s="1540"/>
      <c r="I55" s="1564"/>
    </row>
    <row r="56" spans="1:9">
      <c r="A56" s="1618" t="s">
        <v>6082</v>
      </c>
      <c r="B56" s="1831"/>
      <c r="C56" s="1530" t="s">
        <v>1164</v>
      </c>
      <c r="D56" s="1619">
        <v>1</v>
      </c>
      <c r="E56" s="1631">
        <v>9122.9004000000004</v>
      </c>
      <c r="F56" s="1492">
        <f t="shared" si="1"/>
        <v>9122.9004000000004</v>
      </c>
      <c r="H56" s="1540"/>
      <c r="I56" s="1564"/>
    </row>
    <row r="57" spans="1:9">
      <c r="A57" s="1618" t="s">
        <v>6083</v>
      </c>
      <c r="B57" s="1831"/>
      <c r="C57" s="1530" t="s">
        <v>1165</v>
      </c>
      <c r="D57" s="1619">
        <v>1</v>
      </c>
      <c r="E57" s="1631">
        <v>10453.908600000001</v>
      </c>
      <c r="F57" s="1492">
        <f t="shared" si="1"/>
        <v>10453.908600000001</v>
      </c>
      <c r="H57" s="1540"/>
      <c r="I57" s="1564"/>
    </row>
    <row r="58" spans="1:9">
      <c r="A58" s="1618" t="s">
        <v>6084</v>
      </c>
      <c r="B58" s="1831"/>
      <c r="C58" s="1530" t="s">
        <v>1166</v>
      </c>
      <c r="D58" s="1619">
        <v>1</v>
      </c>
      <c r="E58" s="1631">
        <v>11641.158000000001</v>
      </c>
      <c r="F58" s="1492">
        <f t="shared" si="1"/>
        <v>11641.158000000001</v>
      </c>
      <c r="H58" s="1540"/>
      <c r="I58" s="1564"/>
    </row>
    <row r="59" spans="1:9">
      <c r="A59" s="1618" t="s">
        <v>6085</v>
      </c>
      <c r="B59" s="1831"/>
      <c r="C59" s="1530" t="s">
        <v>1167</v>
      </c>
      <c r="D59" s="1619">
        <v>1</v>
      </c>
      <c r="E59" s="1631">
        <v>13067.179199999999</v>
      </c>
      <c r="F59" s="1492">
        <f t="shared" si="1"/>
        <v>13067.179199999999</v>
      </c>
      <c r="H59" s="1540"/>
      <c r="I59" s="1564"/>
    </row>
    <row r="60" spans="1:9">
      <c r="A60" s="1618" t="s">
        <v>6086</v>
      </c>
      <c r="B60" s="1831"/>
      <c r="C60" s="1530" t="s">
        <v>1168</v>
      </c>
      <c r="D60" s="1619">
        <v>1</v>
      </c>
      <c r="E60" s="1631">
        <v>16273.48071428571</v>
      </c>
      <c r="F60" s="1492">
        <f t="shared" si="1"/>
        <v>16273.48071428571</v>
      </c>
      <c r="H60" s="1540"/>
      <c r="I60" s="1564"/>
    </row>
    <row r="61" spans="1:9">
      <c r="A61" s="1618" t="s">
        <v>6087</v>
      </c>
      <c r="B61" s="1831"/>
      <c r="C61" s="1530" t="s">
        <v>1169</v>
      </c>
      <c r="D61" s="1619">
        <v>1</v>
      </c>
      <c r="E61" s="1631">
        <v>17770.735800000002</v>
      </c>
      <c r="F61" s="1492">
        <f t="shared" si="1"/>
        <v>17770.735800000002</v>
      </c>
      <c r="H61" s="1540"/>
      <c r="I61" s="1564"/>
    </row>
    <row r="62" spans="1:9" ht="15.75" thickBot="1">
      <c r="A62" s="1621" t="s">
        <v>6088</v>
      </c>
      <c r="B62" s="2035"/>
      <c r="C62" s="1622" t="s">
        <v>1170</v>
      </c>
      <c r="D62" s="1623">
        <v>1</v>
      </c>
      <c r="E62" s="1709">
        <v>19051.450714285715</v>
      </c>
      <c r="F62" s="1624">
        <f t="shared" si="1"/>
        <v>19051.450714285715</v>
      </c>
      <c r="H62" s="1540"/>
      <c r="I62" s="1564"/>
    </row>
    <row r="63" spans="1:9">
      <c r="A63" s="1614" t="s">
        <v>6089</v>
      </c>
      <c r="B63" s="1830" t="s">
        <v>8180</v>
      </c>
      <c r="C63" s="1615" t="s">
        <v>1160</v>
      </c>
      <c r="D63" s="1616">
        <v>1</v>
      </c>
      <c r="E63" s="1630">
        <v>4704.3828000000003</v>
      </c>
      <c r="F63" s="1617">
        <f t="shared" si="1"/>
        <v>4704.3828000000003</v>
      </c>
      <c r="H63" s="1540"/>
      <c r="I63" s="1564"/>
    </row>
    <row r="64" spans="1:9">
      <c r="A64" s="1618" t="s">
        <v>6090</v>
      </c>
      <c r="B64" s="1831"/>
      <c r="C64" s="1530" t="s">
        <v>1161</v>
      </c>
      <c r="D64" s="1619">
        <v>1</v>
      </c>
      <c r="E64" s="1631">
        <v>5132.3544000000002</v>
      </c>
      <c r="F64" s="1492">
        <f t="shared" si="1"/>
        <v>5132.3544000000002</v>
      </c>
      <c r="H64" s="1540"/>
      <c r="I64" s="1564"/>
    </row>
    <row r="65" spans="1:9">
      <c r="A65" s="1618" t="s">
        <v>6091</v>
      </c>
      <c r="B65" s="1831"/>
      <c r="C65" s="1530" t="s">
        <v>1162</v>
      </c>
      <c r="D65" s="1619">
        <v>1</v>
      </c>
      <c r="E65" s="1631">
        <v>6081.6581999999989</v>
      </c>
      <c r="F65" s="1492">
        <f t="shared" si="1"/>
        <v>6081.6581999999989</v>
      </c>
      <c r="H65" s="1540"/>
      <c r="I65" s="1564"/>
    </row>
    <row r="66" spans="1:9">
      <c r="A66" s="1618" t="s">
        <v>6092</v>
      </c>
      <c r="B66" s="1831"/>
      <c r="C66" s="1530" t="s">
        <v>1163</v>
      </c>
      <c r="D66" s="1619">
        <v>1</v>
      </c>
      <c r="E66" s="1631">
        <v>7068.9671999999991</v>
      </c>
      <c r="F66" s="1492">
        <f t="shared" si="1"/>
        <v>7068.9671999999991</v>
      </c>
      <c r="H66" s="1540"/>
      <c r="I66" s="1564"/>
    </row>
    <row r="67" spans="1:9">
      <c r="A67" s="1618" t="s">
        <v>6093</v>
      </c>
      <c r="B67" s="1831"/>
      <c r="C67" s="1530" t="s">
        <v>1164</v>
      </c>
      <c r="D67" s="1619">
        <v>1</v>
      </c>
      <c r="E67" s="1631">
        <v>8347.9248000000007</v>
      </c>
      <c r="F67" s="1492">
        <f t="shared" si="1"/>
        <v>8347.9248000000007</v>
      </c>
      <c r="H67" s="1540"/>
      <c r="I67" s="1564"/>
    </row>
    <row r="68" spans="1:9">
      <c r="A68" s="1618" t="s">
        <v>6094</v>
      </c>
      <c r="B68" s="1831"/>
      <c r="C68" s="1530" t="s">
        <v>1165</v>
      </c>
      <c r="D68" s="1619">
        <v>1</v>
      </c>
      <c r="E68" s="1631">
        <v>9092.3310000000019</v>
      </c>
      <c r="F68" s="1492">
        <f t="shared" si="1"/>
        <v>9092.3310000000019</v>
      </c>
      <c r="H68" s="1540"/>
      <c r="I68" s="1564"/>
    </row>
    <row r="69" spans="1:9">
      <c r="A69" s="1618" t="s">
        <v>6095</v>
      </c>
      <c r="B69" s="1831"/>
      <c r="C69" s="1530" t="s">
        <v>1166</v>
      </c>
      <c r="D69" s="1619">
        <v>1</v>
      </c>
      <c r="E69" s="1631">
        <v>10296.104399999998</v>
      </c>
      <c r="F69" s="1492">
        <f t="shared" si="1"/>
        <v>10296.104399999998</v>
      </c>
      <c r="H69" s="1540"/>
      <c r="I69" s="1564"/>
    </row>
    <row r="70" spans="1:9">
      <c r="A70" s="1618" t="s">
        <v>6096</v>
      </c>
      <c r="B70" s="1831"/>
      <c r="C70" s="1530" t="s">
        <v>1167</v>
      </c>
      <c r="D70" s="1619">
        <v>1</v>
      </c>
      <c r="E70" s="1631">
        <v>11496.573</v>
      </c>
      <c r="F70" s="1492">
        <f t="shared" si="1"/>
        <v>11496.573</v>
      </c>
      <c r="H70" s="1540"/>
      <c r="I70" s="1564"/>
    </row>
    <row r="71" spans="1:9">
      <c r="A71" s="1618" t="s">
        <v>6097</v>
      </c>
      <c r="B71" s="1831"/>
      <c r="C71" s="1530" t="s">
        <v>1168</v>
      </c>
      <c r="D71" s="1619">
        <v>1</v>
      </c>
      <c r="E71" s="1631">
        <v>12673.0818</v>
      </c>
      <c r="F71" s="1492">
        <f t="shared" si="1"/>
        <v>12673.0818</v>
      </c>
      <c r="H71" s="1540"/>
      <c r="I71" s="1564"/>
    </row>
    <row r="72" spans="1:9">
      <c r="A72" s="1618" t="s">
        <v>6098</v>
      </c>
      <c r="B72" s="1831"/>
      <c r="C72" s="1530" t="s">
        <v>1169</v>
      </c>
      <c r="D72" s="1619">
        <v>1</v>
      </c>
      <c r="E72" s="1631">
        <v>15053.364000000001</v>
      </c>
      <c r="F72" s="1492">
        <f t="shared" ref="F72:F95" si="2">E72-E72*$E$3</f>
        <v>15053.364000000001</v>
      </c>
      <c r="H72" s="1540"/>
      <c r="I72" s="1564"/>
    </row>
    <row r="73" spans="1:9" ht="15.75" thickBot="1">
      <c r="A73" s="1493" t="s">
        <v>6099</v>
      </c>
      <c r="B73" s="1832"/>
      <c r="C73" s="1494" t="s">
        <v>1170</v>
      </c>
      <c r="D73" s="1620">
        <v>1</v>
      </c>
      <c r="E73" s="1632">
        <v>16633.058399999998</v>
      </c>
      <c r="F73" s="1495">
        <f t="shared" si="2"/>
        <v>16633.058399999998</v>
      </c>
      <c r="H73" s="1540"/>
      <c r="I73" s="1564"/>
    </row>
    <row r="74" spans="1:9">
      <c r="A74" s="1614" t="s">
        <v>6100</v>
      </c>
      <c r="B74" s="1833" t="s">
        <v>8181</v>
      </c>
      <c r="C74" s="1615" t="s">
        <v>1160</v>
      </c>
      <c r="D74" s="1616">
        <v>1</v>
      </c>
      <c r="E74" s="1630">
        <v>2671.1046000000001</v>
      </c>
      <c r="F74" s="1617">
        <f t="shared" si="2"/>
        <v>2671.1046000000001</v>
      </c>
      <c r="H74" s="1540"/>
      <c r="I74" s="1564"/>
    </row>
    <row r="75" spans="1:9">
      <c r="A75" s="1618" t="s">
        <v>6101</v>
      </c>
      <c r="B75" s="1831"/>
      <c r="C75" s="1530" t="s">
        <v>1161</v>
      </c>
      <c r="D75" s="1619">
        <v>1</v>
      </c>
      <c r="E75" s="1631">
        <v>3454.5803671508361</v>
      </c>
      <c r="F75" s="1492">
        <f t="shared" si="2"/>
        <v>3454.5803671508361</v>
      </c>
      <c r="H75" s="1540"/>
      <c r="I75" s="1564"/>
    </row>
    <row r="76" spans="1:9">
      <c r="A76" s="1618" t="s">
        <v>6102</v>
      </c>
      <c r="B76" s="1831"/>
      <c r="C76" s="1530" t="s">
        <v>1162</v>
      </c>
      <c r="D76" s="1619">
        <v>1</v>
      </c>
      <c r="E76" s="1631">
        <v>4253.8564015642496</v>
      </c>
      <c r="F76" s="1492">
        <f t="shared" si="2"/>
        <v>4253.8564015642496</v>
      </c>
      <c r="H76" s="1540"/>
      <c r="I76" s="1564"/>
    </row>
    <row r="77" spans="1:9">
      <c r="A77" s="1618" t="s">
        <v>6103</v>
      </c>
      <c r="B77" s="1831"/>
      <c r="C77" s="1530" t="s">
        <v>1163</v>
      </c>
      <c r="D77" s="1619">
        <v>1</v>
      </c>
      <c r="E77" s="1631">
        <v>5048.6469546368689</v>
      </c>
      <c r="F77" s="1492">
        <f t="shared" si="2"/>
        <v>5048.6469546368689</v>
      </c>
      <c r="H77" s="1540"/>
      <c r="I77" s="1564"/>
    </row>
    <row r="78" spans="1:9">
      <c r="A78" s="1618" t="s">
        <v>6104</v>
      </c>
      <c r="B78" s="1831"/>
      <c r="C78" s="1530" t="s">
        <v>1164</v>
      </c>
      <c r="D78" s="1619">
        <v>1</v>
      </c>
      <c r="E78" s="1631">
        <v>5858.0774024580969</v>
      </c>
      <c r="F78" s="1492">
        <f t="shared" si="2"/>
        <v>5858.0774024580969</v>
      </c>
      <c r="H78" s="1540"/>
      <c r="I78" s="1564"/>
    </row>
    <row r="79" spans="1:9">
      <c r="A79" s="1618" t="s">
        <v>6105</v>
      </c>
      <c r="B79" s="1831"/>
      <c r="C79" s="1530" t="s">
        <v>1165</v>
      </c>
      <c r="D79" s="1619">
        <v>1</v>
      </c>
      <c r="E79" s="1631">
        <v>6671.3480648044715</v>
      </c>
      <c r="F79" s="1492">
        <f t="shared" si="2"/>
        <v>6671.3480648044715</v>
      </c>
      <c r="H79" s="1540"/>
      <c r="I79" s="1564"/>
    </row>
    <row r="80" spans="1:9">
      <c r="A80" s="1618" t="s">
        <v>6106</v>
      </c>
      <c r="B80" s="1831"/>
      <c r="C80" s="1530" t="s">
        <v>1166</v>
      </c>
      <c r="D80" s="1619">
        <v>1</v>
      </c>
      <c r="E80" s="1631">
        <v>7388.1961099441396</v>
      </c>
      <c r="F80" s="1492">
        <f t="shared" si="2"/>
        <v>7388.1961099441396</v>
      </c>
      <c r="H80" s="1540"/>
      <c r="I80" s="1564"/>
    </row>
    <row r="81" spans="1:9">
      <c r="A81" s="1618" t="s">
        <v>6107</v>
      </c>
      <c r="B81" s="1831"/>
      <c r="C81" s="1530" t="s">
        <v>1167</v>
      </c>
      <c r="D81" s="1619">
        <v>1</v>
      </c>
      <c r="E81" s="1631">
        <v>8110.1047454748641</v>
      </c>
      <c r="F81" s="1492">
        <f t="shared" si="2"/>
        <v>8110.1047454748641</v>
      </c>
      <c r="H81" s="1540"/>
      <c r="I81" s="1564"/>
    </row>
    <row r="82" spans="1:9">
      <c r="A82" s="1618" t="s">
        <v>6108</v>
      </c>
      <c r="B82" s="1831"/>
      <c r="C82" s="1530" t="s">
        <v>1168</v>
      </c>
      <c r="D82" s="1619">
        <v>1</v>
      </c>
      <c r="E82" s="1631">
        <v>8827.3765065921762</v>
      </c>
      <c r="F82" s="1492">
        <f t="shared" si="2"/>
        <v>8827.3765065921762</v>
      </c>
      <c r="H82" s="1540"/>
      <c r="I82" s="1564"/>
    </row>
    <row r="83" spans="1:9">
      <c r="A83" s="1618" t="s">
        <v>6109</v>
      </c>
      <c r="B83" s="1831"/>
      <c r="C83" s="1530" t="s">
        <v>1169</v>
      </c>
      <c r="D83" s="1619">
        <v>1</v>
      </c>
      <c r="E83" s="1631">
        <v>9568.2286618993985</v>
      </c>
      <c r="F83" s="1492">
        <f t="shared" si="2"/>
        <v>9568.2286618993985</v>
      </c>
      <c r="H83" s="1540"/>
      <c r="I83" s="1564"/>
    </row>
    <row r="84" spans="1:9" ht="15.75" thickBot="1">
      <c r="A84" s="1493" t="s">
        <v>6110</v>
      </c>
      <c r="B84" s="1832"/>
      <c r="C84" s="1494" t="s">
        <v>1170</v>
      </c>
      <c r="D84" s="1620">
        <v>1</v>
      </c>
      <c r="E84" s="1632">
        <v>10285.037012513994</v>
      </c>
      <c r="F84" s="1495">
        <f t="shared" si="2"/>
        <v>10285.037012513994</v>
      </c>
      <c r="H84" s="1540"/>
      <c r="I84" s="1564"/>
    </row>
    <row r="85" spans="1:9" s="1540" customFormat="1">
      <c r="A85" s="1614" t="s">
        <v>8151</v>
      </c>
      <c r="B85" s="1830" t="s">
        <v>8162</v>
      </c>
      <c r="C85" s="1615" t="s">
        <v>1160</v>
      </c>
      <c r="D85" s="1616">
        <v>1</v>
      </c>
      <c r="E85" s="1630">
        <v>6035.54</v>
      </c>
      <c r="F85" s="1617">
        <f t="shared" si="2"/>
        <v>6035.54</v>
      </c>
      <c r="I85" s="1564"/>
    </row>
    <row r="86" spans="1:9" s="1540" customFormat="1">
      <c r="A86" s="1618" t="s">
        <v>8152</v>
      </c>
      <c r="B86" s="1831"/>
      <c r="C86" s="1530" t="s">
        <v>1161</v>
      </c>
      <c r="D86" s="1619">
        <v>1</v>
      </c>
      <c r="E86" s="1631">
        <v>6370.55</v>
      </c>
      <c r="F86" s="1492">
        <f t="shared" si="2"/>
        <v>6370.55</v>
      </c>
      <c r="I86" s="1564"/>
    </row>
    <row r="87" spans="1:9" s="1540" customFormat="1">
      <c r="A87" s="1618" t="s">
        <v>8153</v>
      </c>
      <c r="B87" s="1831"/>
      <c r="C87" s="1530" t="s">
        <v>1162</v>
      </c>
      <c r="D87" s="1619">
        <v>1</v>
      </c>
      <c r="E87" s="1631">
        <v>7613.32</v>
      </c>
      <c r="F87" s="1492">
        <f t="shared" si="2"/>
        <v>7613.32</v>
      </c>
      <c r="I87" s="1564"/>
    </row>
    <row r="88" spans="1:9" s="1540" customFormat="1">
      <c r="A88" s="1618" t="s">
        <v>8154</v>
      </c>
      <c r="B88" s="1831"/>
      <c r="C88" s="1530" t="s">
        <v>1163</v>
      </c>
      <c r="D88" s="1619">
        <v>1</v>
      </c>
      <c r="E88" s="1631">
        <v>8752.52</v>
      </c>
      <c r="F88" s="1492">
        <f t="shared" si="2"/>
        <v>8752.52</v>
      </c>
      <c r="I88" s="1564"/>
    </row>
    <row r="89" spans="1:9" s="1540" customFormat="1">
      <c r="A89" s="1618" t="s">
        <v>8155</v>
      </c>
      <c r="B89" s="1831"/>
      <c r="C89" s="1530" t="s">
        <v>1164</v>
      </c>
      <c r="D89" s="1619">
        <v>1</v>
      </c>
      <c r="E89" s="1631">
        <v>9943.9599999999991</v>
      </c>
      <c r="F89" s="1492">
        <f t="shared" si="2"/>
        <v>9943.9599999999991</v>
      </c>
      <c r="I89" s="1564"/>
    </row>
    <row r="90" spans="1:9" s="1540" customFormat="1">
      <c r="A90" s="1618" t="s">
        <v>8156</v>
      </c>
      <c r="B90" s="1831"/>
      <c r="C90" s="1530" t="s">
        <v>1165</v>
      </c>
      <c r="D90" s="1619">
        <v>1</v>
      </c>
      <c r="E90" s="1631">
        <v>11394.76</v>
      </c>
      <c r="F90" s="1492">
        <f t="shared" si="2"/>
        <v>11394.76</v>
      </c>
      <c r="I90" s="1564"/>
    </row>
    <row r="91" spans="1:9" s="1540" customFormat="1">
      <c r="A91" s="1618" t="s">
        <v>8157</v>
      </c>
      <c r="B91" s="1831"/>
      <c r="C91" s="1530" t="s">
        <v>1166</v>
      </c>
      <c r="D91" s="1619">
        <v>1</v>
      </c>
      <c r="E91" s="1631">
        <v>12688.86</v>
      </c>
      <c r="F91" s="1492">
        <f t="shared" si="2"/>
        <v>12688.86</v>
      </c>
      <c r="I91" s="1564"/>
    </row>
    <row r="92" spans="1:9" s="1540" customFormat="1">
      <c r="A92" s="1618" t="s">
        <v>8158</v>
      </c>
      <c r="B92" s="1831"/>
      <c r="C92" s="1530" t="s">
        <v>1167</v>
      </c>
      <c r="D92" s="1619">
        <v>1</v>
      </c>
      <c r="E92" s="1631">
        <v>14243.23</v>
      </c>
      <c r="F92" s="1492">
        <f t="shared" si="2"/>
        <v>14243.23</v>
      </c>
      <c r="I92" s="1564"/>
    </row>
    <row r="93" spans="1:9" s="1540" customFormat="1">
      <c r="A93" s="1618" t="s">
        <v>8159</v>
      </c>
      <c r="B93" s="1831"/>
      <c r="C93" s="1530" t="s">
        <v>1168</v>
      </c>
      <c r="D93" s="1619">
        <v>1</v>
      </c>
      <c r="E93" s="1631">
        <v>17738.09</v>
      </c>
      <c r="F93" s="1492">
        <f t="shared" si="2"/>
        <v>17738.09</v>
      </c>
      <c r="I93" s="1564"/>
    </row>
    <row r="94" spans="1:9" s="1540" customFormat="1">
      <c r="A94" s="1618" t="s">
        <v>8160</v>
      </c>
      <c r="B94" s="1831"/>
      <c r="C94" s="1530" t="s">
        <v>1169</v>
      </c>
      <c r="D94" s="1619">
        <v>1</v>
      </c>
      <c r="E94" s="1631">
        <v>19370.099999999999</v>
      </c>
      <c r="F94" s="1492">
        <f t="shared" si="2"/>
        <v>19370.099999999999</v>
      </c>
      <c r="I94" s="1564"/>
    </row>
    <row r="95" spans="1:9" s="1540" customFormat="1" ht="15.75" thickBot="1">
      <c r="A95" s="1621" t="s">
        <v>8161</v>
      </c>
      <c r="B95" s="2035"/>
      <c r="C95" s="1622" t="s">
        <v>1170</v>
      </c>
      <c r="D95" s="1623">
        <v>1</v>
      </c>
      <c r="E95" s="1709">
        <v>20766.080000000002</v>
      </c>
      <c r="F95" s="1624">
        <f t="shared" si="2"/>
        <v>20766.080000000002</v>
      </c>
      <c r="I95" s="1564"/>
    </row>
    <row r="96" spans="1:9" s="1540" customFormat="1">
      <c r="A96" s="1614" t="s">
        <v>8163</v>
      </c>
      <c r="B96" s="1830" t="s">
        <v>8174</v>
      </c>
      <c r="C96" s="1615" t="s">
        <v>1160</v>
      </c>
      <c r="D96" s="1616">
        <v>1</v>
      </c>
      <c r="E96" s="1630">
        <v>5127.78</v>
      </c>
      <c r="F96" s="1617">
        <f t="shared" ref="F96:F106" si="3">E96-E96*$E$3</f>
        <v>5127.78</v>
      </c>
      <c r="I96" s="1564"/>
    </row>
    <row r="97" spans="1:9" s="1540" customFormat="1">
      <c r="A97" s="1618" t="s">
        <v>8164</v>
      </c>
      <c r="B97" s="1831"/>
      <c r="C97" s="1530" t="s">
        <v>1161</v>
      </c>
      <c r="D97" s="1619">
        <v>1</v>
      </c>
      <c r="E97" s="1631">
        <v>5594.27</v>
      </c>
      <c r="F97" s="1492">
        <f t="shared" si="3"/>
        <v>5594.27</v>
      </c>
      <c r="I97" s="1564"/>
    </row>
    <row r="98" spans="1:9" s="1540" customFormat="1">
      <c r="A98" s="1618" t="s">
        <v>8165</v>
      </c>
      <c r="B98" s="1831"/>
      <c r="C98" s="1530" t="s">
        <v>1162</v>
      </c>
      <c r="D98" s="1619">
        <v>1</v>
      </c>
      <c r="E98" s="1631">
        <v>6629.01</v>
      </c>
      <c r="F98" s="1492">
        <f t="shared" si="3"/>
        <v>6629.01</v>
      </c>
      <c r="I98" s="1564"/>
    </row>
    <row r="99" spans="1:9" s="1540" customFormat="1">
      <c r="A99" s="1618" t="s">
        <v>8166</v>
      </c>
      <c r="B99" s="1831"/>
      <c r="C99" s="1530" t="s">
        <v>1163</v>
      </c>
      <c r="D99" s="1619">
        <v>1</v>
      </c>
      <c r="E99" s="1631">
        <v>7705.17</v>
      </c>
      <c r="F99" s="1492">
        <f t="shared" si="3"/>
        <v>7705.17</v>
      </c>
      <c r="I99" s="1564"/>
    </row>
    <row r="100" spans="1:9" s="1540" customFormat="1">
      <c r="A100" s="1618" t="s">
        <v>8167</v>
      </c>
      <c r="B100" s="1831"/>
      <c r="C100" s="1530" t="s">
        <v>1164</v>
      </c>
      <c r="D100" s="1619">
        <v>1</v>
      </c>
      <c r="E100" s="1631">
        <v>9099.24</v>
      </c>
      <c r="F100" s="1492">
        <f t="shared" si="3"/>
        <v>9099.24</v>
      </c>
      <c r="I100" s="1564"/>
    </row>
    <row r="101" spans="1:9" s="1540" customFormat="1">
      <c r="A101" s="1618" t="s">
        <v>8168</v>
      </c>
      <c r="B101" s="1831"/>
      <c r="C101" s="1530" t="s">
        <v>1165</v>
      </c>
      <c r="D101" s="1619">
        <v>1</v>
      </c>
      <c r="E101" s="1631">
        <v>9910.64</v>
      </c>
      <c r="F101" s="1492">
        <f t="shared" si="3"/>
        <v>9910.64</v>
      </c>
      <c r="I101" s="1564"/>
    </row>
    <row r="102" spans="1:9" s="1540" customFormat="1">
      <c r="A102" s="1618" t="s">
        <v>8169</v>
      </c>
      <c r="B102" s="1831"/>
      <c r="C102" s="1530" t="s">
        <v>1166</v>
      </c>
      <c r="D102" s="1619">
        <v>1</v>
      </c>
      <c r="E102" s="1631">
        <v>11222.75</v>
      </c>
      <c r="F102" s="1492">
        <f t="shared" si="3"/>
        <v>11222.75</v>
      </c>
      <c r="I102" s="1564"/>
    </row>
    <row r="103" spans="1:9" s="1540" customFormat="1">
      <c r="A103" s="1618" t="s">
        <v>8170</v>
      </c>
      <c r="B103" s="1831"/>
      <c r="C103" s="1530" t="s">
        <v>1167</v>
      </c>
      <c r="D103" s="1619">
        <v>1</v>
      </c>
      <c r="E103" s="1631">
        <v>12531.26</v>
      </c>
      <c r="F103" s="1492">
        <f t="shared" si="3"/>
        <v>12531.26</v>
      </c>
      <c r="I103" s="1564"/>
    </row>
    <row r="104" spans="1:9" s="1540" customFormat="1">
      <c r="A104" s="1618" t="s">
        <v>8171</v>
      </c>
      <c r="B104" s="1831"/>
      <c r="C104" s="1530" t="s">
        <v>1168</v>
      </c>
      <c r="D104" s="1619">
        <v>1</v>
      </c>
      <c r="E104" s="1631">
        <v>13813.66</v>
      </c>
      <c r="F104" s="1492">
        <f t="shared" si="3"/>
        <v>13813.66</v>
      </c>
      <c r="I104" s="1564"/>
    </row>
    <row r="105" spans="1:9" s="1540" customFormat="1">
      <c r="A105" s="1618" t="s">
        <v>8172</v>
      </c>
      <c r="B105" s="1831"/>
      <c r="C105" s="1530" t="s">
        <v>1169</v>
      </c>
      <c r="D105" s="1619">
        <v>1</v>
      </c>
      <c r="E105" s="1631">
        <v>16408.169999999998</v>
      </c>
      <c r="F105" s="1492">
        <f t="shared" si="3"/>
        <v>16408.169999999998</v>
      </c>
      <c r="I105" s="1564"/>
    </row>
    <row r="106" spans="1:9" s="1540" customFormat="1">
      <c r="A106" s="1621" t="s">
        <v>8173</v>
      </c>
      <c r="B106" s="2035"/>
      <c r="C106" s="1622" t="s">
        <v>1170</v>
      </c>
      <c r="D106" s="1623">
        <v>1</v>
      </c>
      <c r="E106" s="1709">
        <v>18130.03</v>
      </c>
      <c r="F106" s="1624">
        <f t="shared" si="3"/>
        <v>18130.03</v>
      </c>
      <c r="I106" s="1564"/>
    </row>
    <row r="107" spans="1:9">
      <c r="A107" s="2030" t="s">
        <v>406</v>
      </c>
      <c r="B107" s="2030"/>
      <c r="C107" s="2030"/>
      <c r="D107" s="2030"/>
      <c r="E107" s="2030"/>
      <c r="F107" s="2030"/>
      <c r="H107" s="1540"/>
      <c r="I107" s="1564"/>
    </row>
    <row r="108" spans="1:9" ht="45">
      <c r="A108" s="1146" t="s">
        <v>23</v>
      </c>
      <c r="B108" s="1145" t="s">
        <v>4</v>
      </c>
      <c r="C108" s="1144" t="s">
        <v>24</v>
      </c>
      <c r="D108" s="1120" t="s">
        <v>442</v>
      </c>
      <c r="E108" s="1388" t="s">
        <v>10</v>
      </c>
      <c r="F108" s="1143" t="s">
        <v>11</v>
      </c>
      <c r="H108" s="1540"/>
      <c r="I108" s="1564"/>
    </row>
    <row r="109" spans="1:9">
      <c r="A109" s="982" t="s">
        <v>6135</v>
      </c>
      <c r="B109" s="1107" t="s">
        <v>6137</v>
      </c>
      <c r="C109" s="1394" t="s">
        <v>70</v>
      </c>
      <c r="D109" s="1288" t="s">
        <v>30</v>
      </c>
      <c r="E109" s="1114">
        <v>6211.7139781005581</v>
      </c>
      <c r="F109" s="1390">
        <f t="shared" ref="F109:F123" si="4">E109-E109*$E$3</f>
        <v>6211.7139781005581</v>
      </c>
      <c r="H109" s="1540"/>
      <c r="I109" s="1564"/>
    </row>
    <row r="110" spans="1:9">
      <c r="A110" s="982" t="s">
        <v>6136</v>
      </c>
      <c r="B110" s="1107" t="s">
        <v>6138</v>
      </c>
      <c r="C110" s="1394" t="s">
        <v>6146</v>
      </c>
      <c r="D110" s="1288" t="s">
        <v>6150</v>
      </c>
      <c r="E110" s="1114">
        <v>236.49110849162014</v>
      </c>
      <c r="F110" s="1390">
        <f t="shared" si="4"/>
        <v>236.49110849162014</v>
      </c>
      <c r="H110" s="1540"/>
      <c r="I110" s="1564"/>
    </row>
    <row r="111" spans="1:9">
      <c r="A111" s="982" t="s">
        <v>6126</v>
      </c>
      <c r="B111" s="1107" t="s">
        <v>6139</v>
      </c>
      <c r="C111" s="1394" t="s">
        <v>6147</v>
      </c>
      <c r="D111" s="1288" t="s">
        <v>6150</v>
      </c>
      <c r="E111" s="1114">
        <v>283.1479712849162</v>
      </c>
      <c r="F111" s="1390">
        <f t="shared" si="4"/>
        <v>283.1479712849162</v>
      </c>
      <c r="H111" s="1540"/>
      <c r="I111" s="1564"/>
    </row>
    <row r="112" spans="1:9">
      <c r="A112" s="982" t="s">
        <v>6127</v>
      </c>
      <c r="B112" s="1107" t="s">
        <v>6140</v>
      </c>
      <c r="C112" s="1394" t="s">
        <v>6148</v>
      </c>
      <c r="D112" s="1288" t="s">
        <v>6150</v>
      </c>
      <c r="E112" s="1114">
        <v>265.44287966480454</v>
      </c>
      <c r="F112" s="1390">
        <f t="shared" si="4"/>
        <v>265.44287966480454</v>
      </c>
      <c r="H112" s="1540"/>
      <c r="I112" s="1564"/>
    </row>
    <row r="113" spans="1:9">
      <c r="A113" s="982" t="s">
        <v>6128</v>
      </c>
      <c r="B113" s="1107" t="s">
        <v>6141</v>
      </c>
      <c r="C113" s="1394" t="s">
        <v>6149</v>
      </c>
      <c r="D113" s="1288" t="s">
        <v>6150</v>
      </c>
      <c r="E113" s="1114">
        <v>289.12794636871513</v>
      </c>
      <c r="F113" s="1390">
        <f t="shared" si="4"/>
        <v>289.12794636871513</v>
      </c>
      <c r="H113" s="1540"/>
      <c r="I113" s="1564"/>
    </row>
    <row r="114" spans="1:9">
      <c r="A114" s="982" t="s">
        <v>6129</v>
      </c>
      <c r="B114" s="1107" t="s">
        <v>6142</v>
      </c>
      <c r="C114" s="1394" t="s">
        <v>6146</v>
      </c>
      <c r="D114" s="1288" t="s">
        <v>6150</v>
      </c>
      <c r="E114" s="1114">
        <v>193.32167128491619</v>
      </c>
      <c r="F114" s="1390">
        <f t="shared" si="4"/>
        <v>193.32167128491619</v>
      </c>
      <c r="H114" s="1540"/>
      <c r="I114" s="1564"/>
    </row>
    <row r="115" spans="1:9">
      <c r="A115" s="982" t="s">
        <v>6130</v>
      </c>
      <c r="B115" s="1107" t="s">
        <v>6143</v>
      </c>
      <c r="C115" s="1394"/>
      <c r="D115" s="1288" t="s">
        <v>32</v>
      </c>
      <c r="E115" s="1114">
        <v>737.79660000000001</v>
      </c>
      <c r="F115" s="1390">
        <f t="shared" si="4"/>
        <v>737.79660000000001</v>
      </c>
      <c r="H115" s="1540"/>
      <c r="I115" s="1564"/>
    </row>
    <row r="116" spans="1:9" ht="25.5">
      <c r="A116" s="982" t="s">
        <v>6131</v>
      </c>
      <c r="B116" s="1107" t="s">
        <v>6144</v>
      </c>
      <c r="C116" s="1394" t="s">
        <v>70</v>
      </c>
      <c r="D116" s="1288" t="s">
        <v>68</v>
      </c>
      <c r="E116" s="1114">
        <v>1902.9163535195535</v>
      </c>
      <c r="F116" s="1390">
        <f t="shared" si="4"/>
        <v>1902.9163535195535</v>
      </c>
      <c r="H116" s="1540"/>
      <c r="I116" s="1564"/>
    </row>
    <row r="117" spans="1:9" ht="25.5">
      <c r="A117" s="982" t="s">
        <v>6132</v>
      </c>
      <c r="B117" s="1107" t="s">
        <v>6145</v>
      </c>
      <c r="C117" s="1394" t="s">
        <v>70</v>
      </c>
      <c r="D117" s="1288" t="s">
        <v>68</v>
      </c>
      <c r="E117" s="1114">
        <v>1237.7155012290505</v>
      </c>
      <c r="F117" s="1390">
        <f t="shared" si="4"/>
        <v>1237.7155012290505</v>
      </c>
      <c r="H117" s="1540"/>
      <c r="I117" s="1564"/>
    </row>
    <row r="118" spans="1:9" ht="25.5">
      <c r="A118" s="982" t="s">
        <v>6133</v>
      </c>
      <c r="B118" s="1107" t="s">
        <v>1090</v>
      </c>
      <c r="C118" s="1394"/>
      <c r="D118" s="1288" t="s">
        <v>32</v>
      </c>
      <c r="E118" s="1114">
        <v>328.36075340782122</v>
      </c>
      <c r="F118" s="1390">
        <f t="shared" si="4"/>
        <v>328.36075340782122</v>
      </c>
      <c r="H118" s="1540"/>
      <c r="I118" s="1564"/>
    </row>
    <row r="119" spans="1:9" ht="25.5">
      <c r="A119" s="982" t="s">
        <v>6134</v>
      </c>
      <c r="B119" s="1107" t="s">
        <v>1091</v>
      </c>
      <c r="C119" s="1394"/>
      <c r="D119" s="1288" t="s">
        <v>32</v>
      </c>
      <c r="E119" s="1114">
        <v>409.9922366480447</v>
      </c>
      <c r="F119" s="1390">
        <f t="shared" si="4"/>
        <v>409.9922366480447</v>
      </c>
      <c r="H119" s="1540"/>
      <c r="I119" s="1564"/>
    </row>
    <row r="120" spans="1:9" ht="25.5">
      <c r="A120" s="1205" t="s">
        <v>6315</v>
      </c>
      <c r="B120" s="1147" t="s">
        <v>6316</v>
      </c>
      <c r="C120" s="1204" t="s">
        <v>70</v>
      </c>
      <c r="D120" s="1389">
        <v>1</v>
      </c>
      <c r="E120" s="1114">
        <v>191.03179977653633</v>
      </c>
      <c r="F120" s="1390">
        <f t="shared" si="4"/>
        <v>191.03179977653633</v>
      </c>
      <c r="H120" s="1540"/>
      <c r="I120" s="1564"/>
    </row>
    <row r="121" spans="1:9" ht="25.5">
      <c r="A121" s="1205" t="s">
        <v>6317</v>
      </c>
      <c r="B121" s="1147" t="s">
        <v>6318</v>
      </c>
      <c r="C121" s="1204" t="s">
        <v>6319</v>
      </c>
      <c r="D121" s="1389">
        <v>1</v>
      </c>
      <c r="E121" s="1114">
        <v>39.070079999999997</v>
      </c>
      <c r="F121" s="1390">
        <f t="shared" si="4"/>
        <v>39.070079999999997</v>
      </c>
      <c r="H121" s="1540"/>
      <c r="I121" s="1564"/>
    </row>
    <row r="122" spans="1:9" s="543" customFormat="1" ht="25.5">
      <c r="A122" s="1505" t="s">
        <v>7173</v>
      </c>
      <c r="B122" s="1515" t="s">
        <v>7152</v>
      </c>
      <c r="C122" s="1429" t="s">
        <v>7153</v>
      </c>
      <c r="D122" s="1516">
        <v>1</v>
      </c>
      <c r="E122" s="1114">
        <v>22955.772457473464</v>
      </c>
      <c r="F122" s="1517">
        <f t="shared" si="4"/>
        <v>22955.772457473464</v>
      </c>
      <c r="H122" s="1540"/>
      <c r="I122" s="1564"/>
    </row>
    <row r="123" spans="1:9" s="543" customFormat="1" ht="25.5">
      <c r="A123" s="1505" t="s">
        <v>7174</v>
      </c>
      <c r="B123" s="1515" t="s">
        <v>7151</v>
      </c>
      <c r="C123" s="1429" t="s">
        <v>7154</v>
      </c>
      <c r="D123" s="1516">
        <v>1</v>
      </c>
      <c r="E123" s="1114">
        <v>7627.3114309656848</v>
      </c>
      <c r="F123" s="1517">
        <f t="shared" si="4"/>
        <v>7627.3114309656848</v>
      </c>
      <c r="H123" s="1540"/>
      <c r="I123" s="1564"/>
    </row>
    <row r="124" spans="1:9" s="543" customFormat="1" ht="25.5">
      <c r="A124" s="1505" t="s">
        <v>7554</v>
      </c>
      <c r="B124" s="1515" t="s">
        <v>7221</v>
      </c>
      <c r="C124" s="1429" t="s">
        <v>7224</v>
      </c>
      <c r="D124" s="1429">
        <v>1</v>
      </c>
      <c r="E124" s="1114">
        <v>10353.224399999999</v>
      </c>
      <c r="F124" s="1451">
        <f>E124-E124*$E$3</f>
        <v>10353.224399999999</v>
      </c>
      <c r="H124" s="1564"/>
      <c r="I124" s="1564"/>
    </row>
    <row r="125" spans="1:9" s="543" customFormat="1">
      <c r="A125" s="1505" t="s">
        <v>7222</v>
      </c>
      <c r="B125" s="1515" t="s">
        <v>7223</v>
      </c>
      <c r="C125" s="1429" t="s">
        <v>7225</v>
      </c>
      <c r="D125" s="1429">
        <v>1</v>
      </c>
      <c r="E125" s="1114">
        <v>969</v>
      </c>
      <c r="F125" s="1451">
        <f>E125-E125*$E$3</f>
        <v>969</v>
      </c>
      <c r="H125" s="1564"/>
      <c r="I125" s="1564"/>
    </row>
    <row r="126" spans="1:9" s="543" customFormat="1">
      <c r="A126" s="1518" t="s">
        <v>7799</v>
      </c>
      <c r="B126" s="1515" t="s">
        <v>7800</v>
      </c>
      <c r="C126" s="1429" t="s">
        <v>70</v>
      </c>
      <c r="D126" s="1429">
        <v>2</v>
      </c>
      <c r="E126" s="1114">
        <v>1065.9000000000001</v>
      </c>
      <c r="F126" s="1451">
        <f>E126-E126*$E$3</f>
        <v>1065.9000000000001</v>
      </c>
      <c r="H126" s="1564"/>
      <c r="I126" s="1564"/>
    </row>
    <row r="127" spans="1:9" s="543" customFormat="1" ht="25.5">
      <c r="A127" s="1505" t="s">
        <v>7801</v>
      </c>
      <c r="B127" s="1515" t="s">
        <v>7802</v>
      </c>
      <c r="C127" s="1429" t="s">
        <v>70</v>
      </c>
      <c r="D127" s="1429">
        <v>1</v>
      </c>
      <c r="E127" s="1114">
        <v>14227.2354</v>
      </c>
      <c r="F127" s="1451">
        <f>E127-E127*$E$3</f>
        <v>14227.2354</v>
      </c>
      <c r="H127" s="1540"/>
      <c r="I127" s="1564"/>
    </row>
    <row r="128" spans="1:9" s="543" customFormat="1" ht="25.5">
      <c r="A128" s="1505" t="s">
        <v>7804</v>
      </c>
      <c r="B128" s="1515" t="s">
        <v>7805</v>
      </c>
      <c r="C128" s="1429" t="s">
        <v>70</v>
      </c>
      <c r="D128" s="1429">
        <v>1</v>
      </c>
      <c r="E128" s="1114">
        <v>7627.31</v>
      </c>
      <c r="F128" s="1451">
        <f t="shared" ref="F128" si="5">E128-E128*$E$3</f>
        <v>7627.31</v>
      </c>
      <c r="H128" s="1540"/>
      <c r="I128" s="1564"/>
    </row>
  </sheetData>
  <mergeCells count="12">
    <mergeCell ref="A1:G1"/>
    <mergeCell ref="B63:B73"/>
    <mergeCell ref="B74:B84"/>
    <mergeCell ref="A107:F107"/>
    <mergeCell ref="A7:F7"/>
    <mergeCell ref="B8:B18"/>
    <mergeCell ref="B19:B29"/>
    <mergeCell ref="B30:B40"/>
    <mergeCell ref="B41:B51"/>
    <mergeCell ref="B52:B62"/>
    <mergeCell ref="B85:B95"/>
    <mergeCell ref="B96:B106"/>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85" zoomScaleNormal="85" workbookViewId="0">
      <pane ySplit="7" topLeftCell="A8" activePane="bottomLeft" state="frozen"/>
      <selection pane="bottomLeft" activeCell="A12" sqref="A12"/>
    </sheetView>
  </sheetViews>
  <sheetFormatPr defaultColWidth="9.140625" defaultRowHeight="15"/>
  <cols>
    <col min="1" max="1" width="58.7109375" style="547" customWidth="1"/>
    <col min="2" max="2" width="22.7109375" style="547" customWidth="1"/>
    <col min="3" max="3" width="14.7109375" style="547" customWidth="1"/>
    <col min="4" max="4" width="15.28515625" style="547" customWidth="1"/>
    <col min="5" max="5" width="16.42578125" style="547" customWidth="1"/>
    <col min="6" max="6" width="21.7109375" style="547" customWidth="1"/>
    <col min="7" max="7" width="17.85546875" style="543" customWidth="1"/>
    <col min="8" max="8" width="18.5703125" style="222" customWidth="1"/>
    <col min="9" max="9" width="12.5703125" style="222" bestFit="1" customWidth="1"/>
    <col min="10" max="16384" width="9.140625" style="547"/>
  </cols>
  <sheetData>
    <row r="1" spans="1:9" ht="15.75">
      <c r="A1" s="1825" t="s">
        <v>6952</v>
      </c>
      <c r="B1" s="1825"/>
      <c r="C1" s="1825"/>
      <c r="D1" s="1825"/>
      <c r="E1" s="1825"/>
      <c r="F1" s="1825"/>
      <c r="G1" s="1825"/>
    </row>
    <row r="4" spans="1:9">
      <c r="A4" s="145" t="s">
        <v>443</v>
      </c>
      <c r="B4" s="146">
        <v>0</v>
      </c>
    </row>
    <row r="6" spans="1:9" ht="47.25" customHeight="1">
      <c r="A6" s="2042" t="s">
        <v>23</v>
      </c>
      <c r="B6" s="1527" t="s">
        <v>959</v>
      </c>
      <c r="C6" s="1527"/>
      <c r="D6" s="1527"/>
      <c r="E6" s="1527" t="s">
        <v>970</v>
      </c>
      <c r="F6" s="2041" t="s">
        <v>78</v>
      </c>
      <c r="G6" s="2042" t="s">
        <v>11</v>
      </c>
    </row>
    <row r="7" spans="1:9" ht="78.75">
      <c r="A7" s="2042"/>
      <c r="B7" s="1527" t="s">
        <v>21</v>
      </c>
      <c r="C7" s="1527" t="s">
        <v>22</v>
      </c>
      <c r="D7" s="1527" t="s">
        <v>353</v>
      </c>
      <c r="E7" s="1527" t="s">
        <v>971</v>
      </c>
      <c r="F7" s="2041"/>
      <c r="G7" s="2042"/>
    </row>
    <row r="8" spans="1:9" s="895" customFormat="1" ht="8.25" customHeight="1" thickBot="1">
      <c r="A8" s="1310"/>
      <c r="B8" s="1311"/>
      <c r="C8" s="1311"/>
      <c r="D8" s="1311"/>
      <c r="E8" s="1311"/>
      <c r="F8" s="1312"/>
      <c r="G8" s="1312"/>
      <c r="H8" s="222"/>
      <c r="I8" s="222"/>
    </row>
    <row r="9" spans="1:9" s="895" customFormat="1">
      <c r="A9" s="2036" t="s">
        <v>960</v>
      </c>
      <c r="B9" s="2037"/>
      <c r="C9" s="2037"/>
      <c r="D9" s="2037"/>
      <c r="E9" s="2037"/>
      <c r="F9" s="2037"/>
      <c r="G9" s="2038"/>
      <c r="H9" s="222"/>
      <c r="I9" s="222"/>
    </row>
    <row r="10" spans="1:9" ht="168.75" customHeight="1" thickBot="1">
      <c r="A10" s="2039" t="s">
        <v>3638</v>
      </c>
      <c r="B10" s="2040"/>
      <c r="C10" s="2040"/>
      <c r="D10" s="2040"/>
      <c r="E10" s="2040"/>
      <c r="F10" s="2040"/>
      <c r="G10" s="1317"/>
    </row>
    <row r="11" spans="1:9" s="895" customFormat="1" ht="19.5" customHeight="1" thickBot="1">
      <c r="A11" s="1313"/>
      <c r="B11" s="1313"/>
      <c r="C11" s="1313"/>
      <c r="D11" s="1313"/>
      <c r="E11" s="1313"/>
      <c r="F11" s="1525"/>
      <c r="G11" s="1316"/>
      <c r="H11" s="222"/>
      <c r="I11" s="222"/>
    </row>
    <row r="12" spans="1:9" ht="15.75">
      <c r="A12" s="1301" t="s">
        <v>2086</v>
      </c>
      <c r="B12" s="1302">
        <v>80</v>
      </c>
      <c r="C12" s="1302">
        <v>200</v>
      </c>
      <c r="D12" s="1302">
        <v>800</v>
      </c>
      <c r="E12" s="1520">
        <v>220</v>
      </c>
      <c r="F12" s="1529">
        <v>17548</v>
      </c>
      <c r="G12" s="1289">
        <f>(F12-F12*$B$4)</f>
        <v>17548</v>
      </c>
      <c r="I12" s="894"/>
    </row>
    <row r="13" spans="1:9" ht="15.75">
      <c r="A13" s="1303" t="s">
        <v>2087</v>
      </c>
      <c r="B13" s="1304">
        <v>80</v>
      </c>
      <c r="C13" s="1304">
        <v>200</v>
      </c>
      <c r="D13" s="1304">
        <v>900</v>
      </c>
      <c r="E13" s="1521">
        <v>262</v>
      </c>
      <c r="F13" s="1526">
        <v>19274</v>
      </c>
      <c r="G13" s="1290">
        <f t="shared" ref="G13:G76" si="0">(F13-F13*$B$4)</f>
        <v>19274</v>
      </c>
      <c r="I13" s="894"/>
    </row>
    <row r="14" spans="1:9" ht="15.75">
      <c r="A14" s="1303" t="s">
        <v>2088</v>
      </c>
      <c r="B14" s="1304">
        <v>80</v>
      </c>
      <c r="C14" s="1304">
        <v>200</v>
      </c>
      <c r="D14" s="1304">
        <v>1000</v>
      </c>
      <c r="E14" s="1521">
        <v>305</v>
      </c>
      <c r="F14" s="1526">
        <v>20999</v>
      </c>
      <c r="G14" s="1290">
        <f t="shared" si="0"/>
        <v>20999</v>
      </c>
      <c r="I14" s="894"/>
    </row>
    <row r="15" spans="1:9" ht="15.75">
      <c r="A15" s="1303" t="s">
        <v>2089</v>
      </c>
      <c r="B15" s="1304">
        <v>80</v>
      </c>
      <c r="C15" s="1304">
        <v>200</v>
      </c>
      <c r="D15" s="1304">
        <v>1100</v>
      </c>
      <c r="E15" s="1521">
        <v>347</v>
      </c>
      <c r="F15" s="1526">
        <v>22725</v>
      </c>
      <c r="G15" s="1290">
        <f t="shared" si="0"/>
        <v>22725</v>
      </c>
      <c r="I15" s="894"/>
    </row>
    <row r="16" spans="1:9" ht="15.75">
      <c r="A16" s="1303" t="s">
        <v>2090</v>
      </c>
      <c r="B16" s="1304">
        <v>80</v>
      </c>
      <c r="C16" s="1304">
        <v>200</v>
      </c>
      <c r="D16" s="1304">
        <v>1200</v>
      </c>
      <c r="E16" s="1521">
        <v>389</v>
      </c>
      <c r="F16" s="1526">
        <v>24451</v>
      </c>
      <c r="G16" s="1290">
        <f t="shared" si="0"/>
        <v>24451</v>
      </c>
      <c r="I16" s="894"/>
    </row>
    <row r="17" spans="1:9" ht="15.75">
      <c r="A17" s="1303" t="s">
        <v>2091</v>
      </c>
      <c r="B17" s="1304">
        <v>80</v>
      </c>
      <c r="C17" s="1304">
        <v>200</v>
      </c>
      <c r="D17" s="1304">
        <v>1300</v>
      </c>
      <c r="E17" s="1521">
        <v>432</v>
      </c>
      <c r="F17" s="1526">
        <v>26177</v>
      </c>
      <c r="G17" s="1290">
        <f t="shared" si="0"/>
        <v>26177</v>
      </c>
      <c r="I17" s="894"/>
    </row>
    <row r="18" spans="1:9" ht="15.75">
      <c r="A18" s="1303" t="s">
        <v>2092</v>
      </c>
      <c r="B18" s="1304">
        <v>80</v>
      </c>
      <c r="C18" s="1304">
        <v>200</v>
      </c>
      <c r="D18" s="1304">
        <v>1400</v>
      </c>
      <c r="E18" s="1521">
        <v>474</v>
      </c>
      <c r="F18" s="1526">
        <v>27903</v>
      </c>
      <c r="G18" s="1290">
        <f t="shared" si="0"/>
        <v>27903</v>
      </c>
      <c r="I18" s="894"/>
    </row>
    <row r="19" spans="1:9" ht="15.75">
      <c r="A19" s="1303" t="s">
        <v>2093</v>
      </c>
      <c r="B19" s="1304">
        <v>80</v>
      </c>
      <c r="C19" s="1304">
        <v>200</v>
      </c>
      <c r="D19" s="1304">
        <v>1500</v>
      </c>
      <c r="E19" s="1521">
        <v>516</v>
      </c>
      <c r="F19" s="1526">
        <v>29629</v>
      </c>
      <c r="G19" s="1290">
        <f t="shared" si="0"/>
        <v>29629</v>
      </c>
      <c r="I19" s="894"/>
    </row>
    <row r="20" spans="1:9" ht="15.75">
      <c r="A20" s="1303" t="s">
        <v>2094</v>
      </c>
      <c r="B20" s="1304">
        <v>80</v>
      </c>
      <c r="C20" s="1304">
        <v>200</v>
      </c>
      <c r="D20" s="1304">
        <v>1600</v>
      </c>
      <c r="E20" s="1521">
        <v>559</v>
      </c>
      <c r="F20" s="1526">
        <v>31355</v>
      </c>
      <c r="G20" s="1290">
        <f t="shared" si="0"/>
        <v>31355</v>
      </c>
      <c r="I20" s="894"/>
    </row>
    <row r="21" spans="1:9" ht="15.75">
      <c r="A21" s="1303" t="s">
        <v>2095</v>
      </c>
      <c r="B21" s="1304">
        <v>80</v>
      </c>
      <c r="C21" s="1304">
        <v>200</v>
      </c>
      <c r="D21" s="1304">
        <v>1700</v>
      </c>
      <c r="E21" s="1521">
        <v>601</v>
      </c>
      <c r="F21" s="1526">
        <v>33081</v>
      </c>
      <c r="G21" s="1290">
        <f t="shared" si="0"/>
        <v>33081</v>
      </c>
      <c r="I21" s="894"/>
    </row>
    <row r="22" spans="1:9" ht="15.75">
      <c r="A22" s="1303" t="s">
        <v>2096</v>
      </c>
      <c r="B22" s="1304">
        <v>80</v>
      </c>
      <c r="C22" s="1304">
        <v>200</v>
      </c>
      <c r="D22" s="1304">
        <v>1800</v>
      </c>
      <c r="E22" s="1521">
        <v>643</v>
      </c>
      <c r="F22" s="1526">
        <v>34806</v>
      </c>
      <c r="G22" s="1290">
        <f t="shared" si="0"/>
        <v>34806</v>
      </c>
      <c r="I22" s="894"/>
    </row>
    <row r="23" spans="1:9" ht="15.75">
      <c r="A23" s="1303" t="s">
        <v>2097</v>
      </c>
      <c r="B23" s="1304">
        <v>80</v>
      </c>
      <c r="C23" s="1304">
        <v>200</v>
      </c>
      <c r="D23" s="1304">
        <v>1900</v>
      </c>
      <c r="E23" s="1521">
        <v>686</v>
      </c>
      <c r="F23" s="1526">
        <v>36532</v>
      </c>
      <c r="G23" s="1290">
        <f t="shared" si="0"/>
        <v>36532</v>
      </c>
      <c r="I23" s="894"/>
    </row>
    <row r="24" spans="1:9" ht="15.75">
      <c r="A24" s="1303" t="s">
        <v>2098</v>
      </c>
      <c r="B24" s="1304">
        <v>80</v>
      </c>
      <c r="C24" s="1304">
        <v>200</v>
      </c>
      <c r="D24" s="1304">
        <v>2000</v>
      </c>
      <c r="E24" s="1521">
        <v>728</v>
      </c>
      <c r="F24" s="1526">
        <v>38258</v>
      </c>
      <c r="G24" s="1290">
        <f t="shared" si="0"/>
        <v>38258</v>
      </c>
      <c r="I24" s="894"/>
    </row>
    <row r="25" spans="1:9" ht="15.75">
      <c r="A25" s="1303" t="s">
        <v>2099</v>
      </c>
      <c r="B25" s="1304">
        <v>80</v>
      </c>
      <c r="C25" s="1304">
        <v>200</v>
      </c>
      <c r="D25" s="1304">
        <v>2100</v>
      </c>
      <c r="E25" s="1521">
        <v>770</v>
      </c>
      <c r="F25" s="1526">
        <v>39984</v>
      </c>
      <c r="G25" s="1290">
        <f t="shared" si="0"/>
        <v>39984</v>
      </c>
      <c r="I25" s="894"/>
    </row>
    <row r="26" spans="1:9" ht="15.75">
      <c r="A26" s="1303" t="s">
        <v>2100</v>
      </c>
      <c r="B26" s="1304">
        <v>80</v>
      </c>
      <c r="C26" s="1304">
        <v>200</v>
      </c>
      <c r="D26" s="1304">
        <v>2200</v>
      </c>
      <c r="E26" s="1521">
        <v>813</v>
      </c>
      <c r="F26" s="1526">
        <v>41710</v>
      </c>
      <c r="G26" s="1290">
        <f t="shared" si="0"/>
        <v>41710</v>
      </c>
      <c r="I26" s="894"/>
    </row>
    <row r="27" spans="1:9" ht="15.75">
      <c r="A27" s="1303" t="s">
        <v>2101</v>
      </c>
      <c r="B27" s="1304">
        <v>80</v>
      </c>
      <c r="C27" s="1304">
        <v>200</v>
      </c>
      <c r="D27" s="1304">
        <v>2300</v>
      </c>
      <c r="E27" s="1521">
        <v>855</v>
      </c>
      <c r="F27" s="1526">
        <v>43436</v>
      </c>
      <c r="G27" s="1290">
        <f t="shared" si="0"/>
        <v>43436</v>
      </c>
      <c r="I27" s="894"/>
    </row>
    <row r="28" spans="1:9" ht="15.75">
      <c r="A28" s="1303" t="s">
        <v>2102</v>
      </c>
      <c r="B28" s="1304">
        <v>80</v>
      </c>
      <c r="C28" s="1304">
        <v>200</v>
      </c>
      <c r="D28" s="1304">
        <v>2400</v>
      </c>
      <c r="E28" s="1521">
        <v>897</v>
      </c>
      <c r="F28" s="1526">
        <v>45162</v>
      </c>
      <c r="G28" s="1290">
        <f t="shared" si="0"/>
        <v>45162</v>
      </c>
      <c r="I28" s="894"/>
    </row>
    <row r="29" spans="1:9" ht="15.75">
      <c r="A29" s="1303" t="s">
        <v>2103</v>
      </c>
      <c r="B29" s="1304">
        <v>80</v>
      </c>
      <c r="C29" s="1304">
        <v>200</v>
      </c>
      <c r="D29" s="1304">
        <v>2500</v>
      </c>
      <c r="E29" s="1521">
        <v>940</v>
      </c>
      <c r="F29" s="1526">
        <v>46887</v>
      </c>
      <c r="G29" s="1290">
        <f t="shared" si="0"/>
        <v>46887</v>
      </c>
      <c r="I29" s="894"/>
    </row>
    <row r="30" spans="1:9" ht="15.75">
      <c r="A30" s="1303" t="s">
        <v>2104</v>
      </c>
      <c r="B30" s="1304">
        <v>80</v>
      </c>
      <c r="C30" s="1304">
        <v>200</v>
      </c>
      <c r="D30" s="1304">
        <v>2600</v>
      </c>
      <c r="E30" s="1521">
        <v>982</v>
      </c>
      <c r="F30" s="1526">
        <v>48613</v>
      </c>
      <c r="G30" s="1290">
        <f t="shared" si="0"/>
        <v>48613</v>
      </c>
      <c r="I30" s="894"/>
    </row>
    <row r="31" spans="1:9" ht="15.75">
      <c r="A31" s="1303" t="s">
        <v>2105</v>
      </c>
      <c r="B31" s="1304">
        <v>80</v>
      </c>
      <c r="C31" s="1304">
        <v>200</v>
      </c>
      <c r="D31" s="1304">
        <v>2700</v>
      </c>
      <c r="E31" s="1521">
        <v>1024</v>
      </c>
      <c r="F31" s="1526">
        <v>50339</v>
      </c>
      <c r="G31" s="1290">
        <f t="shared" si="0"/>
        <v>50339</v>
      </c>
      <c r="I31" s="894"/>
    </row>
    <row r="32" spans="1:9" ht="15.75">
      <c r="A32" s="1303" t="s">
        <v>2106</v>
      </c>
      <c r="B32" s="1304">
        <v>80</v>
      </c>
      <c r="C32" s="1304">
        <v>200</v>
      </c>
      <c r="D32" s="1304">
        <v>2800</v>
      </c>
      <c r="E32" s="1521">
        <v>1066</v>
      </c>
      <c r="F32" s="1526">
        <v>52065</v>
      </c>
      <c r="G32" s="1290">
        <f t="shared" si="0"/>
        <v>52065</v>
      </c>
      <c r="I32" s="894"/>
    </row>
    <row r="33" spans="1:9" ht="15.75">
      <c r="A33" s="1303" t="s">
        <v>2107</v>
      </c>
      <c r="B33" s="1304">
        <v>80</v>
      </c>
      <c r="C33" s="1304">
        <v>200</v>
      </c>
      <c r="D33" s="1304">
        <v>2900</v>
      </c>
      <c r="E33" s="1521">
        <v>1109</v>
      </c>
      <c r="F33" s="1526">
        <v>53791</v>
      </c>
      <c r="G33" s="1290">
        <f t="shared" si="0"/>
        <v>53791</v>
      </c>
      <c r="I33" s="894"/>
    </row>
    <row r="34" spans="1:9" ht="15.75">
      <c r="A34" s="1303" t="s">
        <v>2108</v>
      </c>
      <c r="B34" s="1304">
        <v>80</v>
      </c>
      <c r="C34" s="1304">
        <v>200</v>
      </c>
      <c r="D34" s="1304">
        <v>3000</v>
      </c>
      <c r="E34" s="1521">
        <v>1151</v>
      </c>
      <c r="F34" s="1526">
        <v>55517</v>
      </c>
      <c r="G34" s="1290">
        <f t="shared" si="0"/>
        <v>55517</v>
      </c>
      <c r="I34" s="894"/>
    </row>
    <row r="35" spans="1:9" ht="15.75">
      <c r="A35" s="1303" t="s">
        <v>2109</v>
      </c>
      <c r="B35" s="1304">
        <v>80</v>
      </c>
      <c r="C35" s="1304">
        <v>200</v>
      </c>
      <c r="D35" s="1304">
        <v>3100</v>
      </c>
      <c r="E35" s="1521">
        <v>1193</v>
      </c>
      <c r="F35" s="1526">
        <v>57243</v>
      </c>
      <c r="G35" s="1290">
        <f t="shared" si="0"/>
        <v>57243</v>
      </c>
      <c r="I35" s="894"/>
    </row>
    <row r="36" spans="1:9" ht="15.75">
      <c r="A36" s="1303" t="s">
        <v>2110</v>
      </c>
      <c r="B36" s="1304">
        <v>80</v>
      </c>
      <c r="C36" s="1304">
        <v>200</v>
      </c>
      <c r="D36" s="1304">
        <v>3200</v>
      </c>
      <c r="E36" s="1521">
        <v>1236</v>
      </c>
      <c r="F36" s="1526">
        <v>58968</v>
      </c>
      <c r="G36" s="1290">
        <f t="shared" si="0"/>
        <v>58968</v>
      </c>
      <c r="I36" s="894"/>
    </row>
    <row r="37" spans="1:9" ht="15.75">
      <c r="A37" s="1303" t="s">
        <v>2111</v>
      </c>
      <c r="B37" s="1304">
        <v>80</v>
      </c>
      <c r="C37" s="1304">
        <v>200</v>
      </c>
      <c r="D37" s="1304">
        <v>3300</v>
      </c>
      <c r="E37" s="1521">
        <v>1278</v>
      </c>
      <c r="F37" s="1526">
        <v>60694</v>
      </c>
      <c r="G37" s="1290">
        <f t="shared" si="0"/>
        <v>60694</v>
      </c>
      <c r="I37" s="894"/>
    </row>
    <row r="38" spans="1:9" ht="15.75">
      <c r="A38" s="1303" t="s">
        <v>2112</v>
      </c>
      <c r="B38" s="1304">
        <v>80</v>
      </c>
      <c r="C38" s="1304">
        <v>200</v>
      </c>
      <c r="D38" s="1304">
        <v>3400</v>
      </c>
      <c r="E38" s="1521">
        <v>1320</v>
      </c>
      <c r="F38" s="1526">
        <v>62420</v>
      </c>
      <c r="G38" s="1290">
        <f t="shared" si="0"/>
        <v>62420</v>
      </c>
      <c r="I38" s="894"/>
    </row>
    <row r="39" spans="1:9" ht="15.75">
      <c r="A39" s="1303" t="s">
        <v>2113</v>
      </c>
      <c r="B39" s="1304">
        <v>80</v>
      </c>
      <c r="C39" s="1304">
        <v>200</v>
      </c>
      <c r="D39" s="1304">
        <v>3500</v>
      </c>
      <c r="E39" s="1521">
        <v>1363</v>
      </c>
      <c r="F39" s="1526">
        <v>64146</v>
      </c>
      <c r="G39" s="1290">
        <f t="shared" si="0"/>
        <v>64146</v>
      </c>
      <c r="I39" s="894"/>
    </row>
    <row r="40" spans="1:9" ht="15.75">
      <c r="A40" s="1303" t="s">
        <v>2114</v>
      </c>
      <c r="B40" s="1304">
        <v>80</v>
      </c>
      <c r="C40" s="1304">
        <v>200</v>
      </c>
      <c r="D40" s="1304">
        <v>3600</v>
      </c>
      <c r="E40" s="1521">
        <v>1384</v>
      </c>
      <c r="F40" s="1526">
        <v>65872</v>
      </c>
      <c r="G40" s="1290">
        <f t="shared" si="0"/>
        <v>65872</v>
      </c>
      <c r="I40" s="894"/>
    </row>
    <row r="41" spans="1:9" ht="15.75">
      <c r="A41" s="1303" t="s">
        <v>2115</v>
      </c>
      <c r="B41" s="1304">
        <v>80</v>
      </c>
      <c r="C41" s="1304">
        <v>200</v>
      </c>
      <c r="D41" s="1304">
        <v>3700</v>
      </c>
      <c r="E41" s="1521">
        <v>1426</v>
      </c>
      <c r="F41" s="1526">
        <v>67598</v>
      </c>
      <c r="G41" s="1290">
        <f t="shared" si="0"/>
        <v>67598</v>
      </c>
      <c r="I41" s="894"/>
    </row>
    <row r="42" spans="1:9" ht="15.75">
      <c r="A42" s="1303" t="s">
        <v>2116</v>
      </c>
      <c r="B42" s="1304">
        <v>80</v>
      </c>
      <c r="C42" s="1304">
        <v>200</v>
      </c>
      <c r="D42" s="1304">
        <v>3800</v>
      </c>
      <c r="E42" s="1521">
        <v>1469</v>
      </c>
      <c r="F42" s="1526">
        <v>69324</v>
      </c>
      <c r="G42" s="1290">
        <f t="shared" si="0"/>
        <v>69324</v>
      </c>
      <c r="I42" s="894"/>
    </row>
    <row r="43" spans="1:9" ht="15.75">
      <c r="A43" s="1303" t="s">
        <v>2117</v>
      </c>
      <c r="B43" s="1304">
        <v>80</v>
      </c>
      <c r="C43" s="1304">
        <v>200</v>
      </c>
      <c r="D43" s="1304">
        <v>3900</v>
      </c>
      <c r="E43" s="1521">
        <v>1511</v>
      </c>
      <c r="F43" s="1526">
        <v>71049</v>
      </c>
      <c r="G43" s="1290">
        <f t="shared" si="0"/>
        <v>71049</v>
      </c>
      <c r="I43" s="894"/>
    </row>
    <row r="44" spans="1:9" ht="15.75">
      <c r="A44" s="1303" t="s">
        <v>2118</v>
      </c>
      <c r="B44" s="1304">
        <v>80</v>
      </c>
      <c r="C44" s="1304">
        <v>200</v>
      </c>
      <c r="D44" s="1304">
        <v>4000</v>
      </c>
      <c r="E44" s="1521">
        <v>1553</v>
      </c>
      <c r="F44" s="1526">
        <v>72775</v>
      </c>
      <c r="G44" s="1290">
        <f t="shared" si="0"/>
        <v>72775</v>
      </c>
      <c r="I44" s="894"/>
    </row>
    <row r="45" spans="1:9" ht="15.75">
      <c r="A45" s="1303" t="s">
        <v>2119</v>
      </c>
      <c r="B45" s="1304">
        <v>80</v>
      </c>
      <c r="C45" s="1304">
        <v>200</v>
      </c>
      <c r="D45" s="1304">
        <v>4100</v>
      </c>
      <c r="E45" s="1521">
        <v>1595</v>
      </c>
      <c r="F45" s="1526">
        <v>74501</v>
      </c>
      <c r="G45" s="1290">
        <f t="shared" si="0"/>
        <v>74501</v>
      </c>
      <c r="I45" s="894"/>
    </row>
    <row r="46" spans="1:9" ht="15.75">
      <c r="A46" s="1303" t="s">
        <v>2120</v>
      </c>
      <c r="B46" s="1304">
        <v>80</v>
      </c>
      <c r="C46" s="1304">
        <v>200</v>
      </c>
      <c r="D46" s="1304">
        <v>4200</v>
      </c>
      <c r="E46" s="1521">
        <v>1638</v>
      </c>
      <c r="F46" s="1526">
        <v>76227</v>
      </c>
      <c r="G46" s="1290">
        <f t="shared" si="0"/>
        <v>76227</v>
      </c>
      <c r="I46" s="894"/>
    </row>
    <row r="47" spans="1:9" ht="15.75">
      <c r="A47" s="1303" t="s">
        <v>2121</v>
      </c>
      <c r="B47" s="1304">
        <v>80</v>
      </c>
      <c r="C47" s="1304">
        <v>200</v>
      </c>
      <c r="D47" s="1304">
        <v>4300</v>
      </c>
      <c r="E47" s="1521">
        <v>1680</v>
      </c>
      <c r="F47" s="1526">
        <v>77953</v>
      </c>
      <c r="G47" s="1290">
        <f t="shared" si="0"/>
        <v>77953</v>
      </c>
      <c r="I47" s="894"/>
    </row>
    <row r="48" spans="1:9" ht="15.75">
      <c r="A48" s="1303" t="s">
        <v>2122</v>
      </c>
      <c r="B48" s="1304">
        <v>80</v>
      </c>
      <c r="C48" s="1304">
        <v>200</v>
      </c>
      <c r="D48" s="1304">
        <v>4400</v>
      </c>
      <c r="E48" s="1521">
        <v>1722</v>
      </c>
      <c r="F48" s="1526">
        <v>79679</v>
      </c>
      <c r="G48" s="1290">
        <f t="shared" si="0"/>
        <v>79679</v>
      </c>
      <c r="I48" s="894"/>
    </row>
    <row r="49" spans="1:9" ht="15.75">
      <c r="A49" s="1303" t="s">
        <v>2123</v>
      </c>
      <c r="B49" s="1304">
        <v>80</v>
      </c>
      <c r="C49" s="1304">
        <v>200</v>
      </c>
      <c r="D49" s="1304">
        <v>4500</v>
      </c>
      <c r="E49" s="1521">
        <v>1765</v>
      </c>
      <c r="F49" s="1526">
        <v>81405</v>
      </c>
      <c r="G49" s="1290">
        <f t="shared" si="0"/>
        <v>81405</v>
      </c>
      <c r="I49" s="894"/>
    </row>
    <row r="50" spans="1:9" ht="15.75">
      <c r="A50" s="1303" t="s">
        <v>2124</v>
      </c>
      <c r="B50" s="1304">
        <v>80</v>
      </c>
      <c r="C50" s="1304">
        <v>200</v>
      </c>
      <c r="D50" s="1304">
        <v>4600</v>
      </c>
      <c r="E50" s="1521">
        <v>1807</v>
      </c>
      <c r="F50" s="1526">
        <v>83131</v>
      </c>
      <c r="G50" s="1290">
        <f t="shared" si="0"/>
        <v>83131</v>
      </c>
      <c r="I50" s="894"/>
    </row>
    <row r="51" spans="1:9" ht="15.75">
      <c r="A51" s="1303" t="s">
        <v>2125</v>
      </c>
      <c r="B51" s="1304">
        <v>80</v>
      </c>
      <c r="C51" s="1304">
        <v>200</v>
      </c>
      <c r="D51" s="1304">
        <v>4700</v>
      </c>
      <c r="E51" s="1521">
        <v>1849</v>
      </c>
      <c r="F51" s="1526">
        <v>84856</v>
      </c>
      <c r="G51" s="1290">
        <f t="shared" si="0"/>
        <v>84856</v>
      </c>
      <c r="I51" s="894"/>
    </row>
    <row r="52" spans="1:9" ht="15.75">
      <c r="A52" s="1303" t="s">
        <v>2126</v>
      </c>
      <c r="B52" s="1304">
        <v>80</v>
      </c>
      <c r="C52" s="1304">
        <v>200</v>
      </c>
      <c r="D52" s="1304">
        <v>4800</v>
      </c>
      <c r="E52" s="1521">
        <v>1892</v>
      </c>
      <c r="F52" s="1526">
        <v>86582</v>
      </c>
      <c r="G52" s="1290">
        <f t="shared" si="0"/>
        <v>86582</v>
      </c>
      <c r="I52" s="894"/>
    </row>
    <row r="53" spans="1:9" ht="15.75">
      <c r="A53" s="1303" t="s">
        <v>2127</v>
      </c>
      <c r="B53" s="1304">
        <v>80</v>
      </c>
      <c r="C53" s="1304">
        <v>200</v>
      </c>
      <c r="D53" s="1304">
        <v>4900</v>
      </c>
      <c r="E53" s="1521">
        <v>1934</v>
      </c>
      <c r="F53" s="1526">
        <v>88308</v>
      </c>
      <c r="G53" s="1290">
        <f t="shared" si="0"/>
        <v>88308</v>
      </c>
      <c r="I53" s="894"/>
    </row>
    <row r="54" spans="1:9" ht="16.5" thickBot="1">
      <c r="A54" s="1305" t="s">
        <v>2128</v>
      </c>
      <c r="B54" s="1528">
        <v>80</v>
      </c>
      <c r="C54" s="1528">
        <v>200</v>
      </c>
      <c r="D54" s="1528">
        <v>5000</v>
      </c>
      <c r="E54" s="1522">
        <v>1976</v>
      </c>
      <c r="F54" s="1526">
        <v>90034</v>
      </c>
      <c r="G54" s="1291">
        <f t="shared" si="0"/>
        <v>90034</v>
      </c>
      <c r="I54" s="894"/>
    </row>
    <row r="55" spans="1:9" ht="15.75">
      <c r="A55" s="1301" t="s">
        <v>2129</v>
      </c>
      <c r="B55" s="1302">
        <v>80</v>
      </c>
      <c r="C55" s="1302">
        <v>260</v>
      </c>
      <c r="D55" s="1302">
        <v>800</v>
      </c>
      <c r="E55" s="1520">
        <v>279</v>
      </c>
      <c r="F55" s="1526">
        <v>19143</v>
      </c>
      <c r="G55" s="1289">
        <f t="shared" si="0"/>
        <v>19143</v>
      </c>
      <c r="I55" s="894"/>
    </row>
    <row r="56" spans="1:9" ht="15.75">
      <c r="A56" s="1303" t="s">
        <v>2130</v>
      </c>
      <c r="B56" s="1304">
        <v>80</v>
      </c>
      <c r="C56" s="1304">
        <v>260</v>
      </c>
      <c r="D56" s="1304">
        <v>900</v>
      </c>
      <c r="E56" s="1521">
        <v>333</v>
      </c>
      <c r="F56" s="1526">
        <v>21081</v>
      </c>
      <c r="G56" s="1290">
        <f t="shared" si="0"/>
        <v>21081</v>
      </c>
      <c r="I56" s="894"/>
    </row>
    <row r="57" spans="1:9" ht="15.75">
      <c r="A57" s="1303" t="s">
        <v>2131</v>
      </c>
      <c r="B57" s="1304">
        <v>80</v>
      </c>
      <c r="C57" s="1304">
        <v>260</v>
      </c>
      <c r="D57" s="1304">
        <v>1000</v>
      </c>
      <c r="E57" s="1521">
        <v>386</v>
      </c>
      <c r="F57" s="1526">
        <v>23020</v>
      </c>
      <c r="G57" s="1290">
        <f t="shared" si="0"/>
        <v>23020</v>
      </c>
      <c r="I57" s="894"/>
    </row>
    <row r="58" spans="1:9" ht="15.75">
      <c r="A58" s="1303" t="s">
        <v>2132</v>
      </c>
      <c r="B58" s="1304">
        <v>80</v>
      </c>
      <c r="C58" s="1304">
        <v>260</v>
      </c>
      <c r="D58" s="1304">
        <v>1100</v>
      </c>
      <c r="E58" s="1521">
        <v>440</v>
      </c>
      <c r="F58" s="1526">
        <v>24959</v>
      </c>
      <c r="G58" s="1290">
        <f t="shared" si="0"/>
        <v>24959</v>
      </c>
      <c r="I58" s="894"/>
    </row>
    <row r="59" spans="1:9" ht="15.75">
      <c r="A59" s="1303" t="s">
        <v>2133</v>
      </c>
      <c r="B59" s="1304">
        <v>80</v>
      </c>
      <c r="C59" s="1304">
        <v>260</v>
      </c>
      <c r="D59" s="1304">
        <v>1200</v>
      </c>
      <c r="E59" s="1521">
        <v>494</v>
      </c>
      <c r="F59" s="1526">
        <v>26898</v>
      </c>
      <c r="G59" s="1290">
        <f t="shared" si="0"/>
        <v>26898</v>
      </c>
      <c r="I59" s="894"/>
    </row>
    <row r="60" spans="1:9" ht="15.75">
      <c r="A60" s="1303" t="s">
        <v>2134</v>
      </c>
      <c r="B60" s="1304">
        <v>80</v>
      </c>
      <c r="C60" s="1304">
        <v>260</v>
      </c>
      <c r="D60" s="1304">
        <v>1300</v>
      </c>
      <c r="E60" s="1521">
        <v>548</v>
      </c>
      <c r="F60" s="1526">
        <v>28836</v>
      </c>
      <c r="G60" s="1290">
        <f t="shared" si="0"/>
        <v>28836</v>
      </c>
      <c r="I60" s="894"/>
    </row>
    <row r="61" spans="1:9" ht="15.75">
      <c r="A61" s="1303" t="s">
        <v>2135</v>
      </c>
      <c r="B61" s="1304">
        <v>80</v>
      </c>
      <c r="C61" s="1304">
        <v>260</v>
      </c>
      <c r="D61" s="1304">
        <v>1400</v>
      </c>
      <c r="E61" s="1521">
        <v>601</v>
      </c>
      <c r="F61" s="1526">
        <v>30775</v>
      </c>
      <c r="G61" s="1290">
        <f t="shared" si="0"/>
        <v>30775</v>
      </c>
      <c r="I61" s="894"/>
    </row>
    <row r="62" spans="1:9" ht="15.75">
      <c r="A62" s="1303" t="s">
        <v>2136</v>
      </c>
      <c r="B62" s="1304">
        <v>80</v>
      </c>
      <c r="C62" s="1304">
        <v>260</v>
      </c>
      <c r="D62" s="1304">
        <v>1500</v>
      </c>
      <c r="E62" s="1521">
        <v>655</v>
      </c>
      <c r="F62" s="1526">
        <v>32714</v>
      </c>
      <c r="G62" s="1290">
        <f t="shared" si="0"/>
        <v>32714</v>
      </c>
      <c r="I62" s="894"/>
    </row>
    <row r="63" spans="1:9" ht="15.75">
      <c r="A63" s="1303" t="s">
        <v>2137</v>
      </c>
      <c r="B63" s="1304">
        <v>80</v>
      </c>
      <c r="C63" s="1304">
        <v>260</v>
      </c>
      <c r="D63" s="1304">
        <v>1600</v>
      </c>
      <c r="E63" s="1521">
        <v>709</v>
      </c>
      <c r="F63" s="1526">
        <v>34653</v>
      </c>
      <c r="G63" s="1290">
        <f t="shared" si="0"/>
        <v>34653</v>
      </c>
      <c r="I63" s="894"/>
    </row>
    <row r="64" spans="1:9" ht="15.75">
      <c r="A64" s="1303" t="s">
        <v>2138</v>
      </c>
      <c r="B64" s="1304">
        <v>80</v>
      </c>
      <c r="C64" s="1304">
        <v>260</v>
      </c>
      <c r="D64" s="1304">
        <v>1700</v>
      </c>
      <c r="E64" s="1521">
        <v>762</v>
      </c>
      <c r="F64" s="1526">
        <v>36592</v>
      </c>
      <c r="G64" s="1290">
        <f t="shared" si="0"/>
        <v>36592</v>
      </c>
      <c r="I64" s="894"/>
    </row>
    <row r="65" spans="1:9" ht="15.75">
      <c r="A65" s="1303" t="s">
        <v>2139</v>
      </c>
      <c r="B65" s="1304">
        <v>80</v>
      </c>
      <c r="C65" s="1304">
        <v>260</v>
      </c>
      <c r="D65" s="1304">
        <v>1800</v>
      </c>
      <c r="E65" s="1521">
        <v>816</v>
      </c>
      <c r="F65" s="1526">
        <v>38530</v>
      </c>
      <c r="G65" s="1290">
        <f t="shared" si="0"/>
        <v>38530</v>
      </c>
      <c r="I65" s="894"/>
    </row>
    <row r="66" spans="1:9" ht="15.75">
      <c r="A66" s="1303" t="s">
        <v>2140</v>
      </c>
      <c r="B66" s="1304">
        <v>80</v>
      </c>
      <c r="C66" s="1304">
        <v>260</v>
      </c>
      <c r="D66" s="1304">
        <v>1900</v>
      </c>
      <c r="E66" s="1521">
        <v>870</v>
      </c>
      <c r="F66" s="1526">
        <v>40469</v>
      </c>
      <c r="G66" s="1290">
        <f t="shared" si="0"/>
        <v>40469</v>
      </c>
      <c r="I66" s="894"/>
    </row>
    <row r="67" spans="1:9" ht="15.75">
      <c r="A67" s="1303" t="s">
        <v>2141</v>
      </c>
      <c r="B67" s="1304">
        <v>80</v>
      </c>
      <c r="C67" s="1304">
        <v>260</v>
      </c>
      <c r="D67" s="1304">
        <v>2000</v>
      </c>
      <c r="E67" s="1521">
        <v>923</v>
      </c>
      <c r="F67" s="1526">
        <v>42408</v>
      </c>
      <c r="G67" s="1290">
        <f t="shared" si="0"/>
        <v>42408</v>
      </c>
      <c r="I67" s="894"/>
    </row>
    <row r="68" spans="1:9" ht="15.75">
      <c r="A68" s="1303" t="s">
        <v>2142</v>
      </c>
      <c r="B68" s="1304">
        <v>80</v>
      </c>
      <c r="C68" s="1304">
        <v>260</v>
      </c>
      <c r="D68" s="1304">
        <v>2100</v>
      </c>
      <c r="E68" s="1521">
        <v>977</v>
      </c>
      <c r="F68" s="1526">
        <v>44347</v>
      </c>
      <c r="G68" s="1290">
        <f t="shared" si="0"/>
        <v>44347</v>
      </c>
      <c r="I68" s="894"/>
    </row>
    <row r="69" spans="1:9" ht="15.75">
      <c r="A69" s="1303" t="s">
        <v>2143</v>
      </c>
      <c r="B69" s="1304">
        <v>80</v>
      </c>
      <c r="C69" s="1304">
        <v>260</v>
      </c>
      <c r="D69" s="1304">
        <v>2200</v>
      </c>
      <c r="E69" s="1521">
        <v>1031</v>
      </c>
      <c r="F69" s="1526">
        <v>46286</v>
      </c>
      <c r="G69" s="1290">
        <f t="shared" si="0"/>
        <v>46286</v>
      </c>
      <c r="I69" s="894"/>
    </row>
    <row r="70" spans="1:9" ht="15.75">
      <c r="A70" s="1303" t="s">
        <v>2144</v>
      </c>
      <c r="B70" s="1304">
        <v>80</v>
      </c>
      <c r="C70" s="1304">
        <v>260</v>
      </c>
      <c r="D70" s="1304">
        <v>2300</v>
      </c>
      <c r="E70" s="1521">
        <v>1084</v>
      </c>
      <c r="F70" s="1526">
        <v>48224</v>
      </c>
      <c r="G70" s="1290">
        <f t="shared" si="0"/>
        <v>48224</v>
      </c>
      <c r="I70" s="894"/>
    </row>
    <row r="71" spans="1:9" ht="15.75">
      <c r="A71" s="1303" t="s">
        <v>2145</v>
      </c>
      <c r="B71" s="1304">
        <v>80</v>
      </c>
      <c r="C71" s="1304">
        <v>260</v>
      </c>
      <c r="D71" s="1304">
        <v>2400</v>
      </c>
      <c r="E71" s="1521">
        <v>1138</v>
      </c>
      <c r="F71" s="1526">
        <v>50163</v>
      </c>
      <c r="G71" s="1290">
        <f t="shared" si="0"/>
        <v>50163</v>
      </c>
      <c r="I71" s="894"/>
    </row>
    <row r="72" spans="1:9" ht="15.75">
      <c r="A72" s="1303" t="s">
        <v>2146</v>
      </c>
      <c r="B72" s="1304">
        <v>80</v>
      </c>
      <c r="C72" s="1304">
        <v>260</v>
      </c>
      <c r="D72" s="1304">
        <v>2500</v>
      </c>
      <c r="E72" s="1521">
        <v>1192</v>
      </c>
      <c r="F72" s="1526">
        <v>52102</v>
      </c>
      <c r="G72" s="1290">
        <f t="shared" si="0"/>
        <v>52102</v>
      </c>
      <c r="I72" s="894"/>
    </row>
    <row r="73" spans="1:9" ht="15.75">
      <c r="A73" s="1303" t="s">
        <v>2147</v>
      </c>
      <c r="B73" s="1304">
        <v>80</v>
      </c>
      <c r="C73" s="1304">
        <v>260</v>
      </c>
      <c r="D73" s="1304">
        <v>2600</v>
      </c>
      <c r="E73" s="1521">
        <v>1245</v>
      </c>
      <c r="F73" s="1526">
        <v>54041</v>
      </c>
      <c r="G73" s="1290">
        <f t="shared" si="0"/>
        <v>54041</v>
      </c>
      <c r="I73" s="894"/>
    </row>
    <row r="74" spans="1:9" ht="15.75">
      <c r="A74" s="1303" t="s">
        <v>2148</v>
      </c>
      <c r="B74" s="1304">
        <v>80</v>
      </c>
      <c r="C74" s="1304">
        <v>260</v>
      </c>
      <c r="D74" s="1304">
        <v>2700</v>
      </c>
      <c r="E74" s="1521">
        <v>1299</v>
      </c>
      <c r="F74" s="1526">
        <v>55980</v>
      </c>
      <c r="G74" s="1290">
        <f t="shared" si="0"/>
        <v>55980</v>
      </c>
      <c r="I74" s="894"/>
    </row>
    <row r="75" spans="1:9" ht="15.75">
      <c r="A75" s="1303" t="s">
        <v>2149</v>
      </c>
      <c r="B75" s="1304">
        <v>80</v>
      </c>
      <c r="C75" s="1304">
        <v>260</v>
      </c>
      <c r="D75" s="1304">
        <v>2800</v>
      </c>
      <c r="E75" s="1521">
        <v>1353</v>
      </c>
      <c r="F75" s="1526">
        <v>57918</v>
      </c>
      <c r="G75" s="1290">
        <f t="shared" si="0"/>
        <v>57918</v>
      </c>
      <c r="I75" s="894"/>
    </row>
    <row r="76" spans="1:9" ht="15.75">
      <c r="A76" s="1303" t="s">
        <v>2150</v>
      </c>
      <c r="B76" s="1304">
        <v>80</v>
      </c>
      <c r="C76" s="1304">
        <v>260</v>
      </c>
      <c r="D76" s="1304">
        <v>2900</v>
      </c>
      <c r="E76" s="1521">
        <v>1406</v>
      </c>
      <c r="F76" s="1526">
        <v>59857</v>
      </c>
      <c r="G76" s="1290">
        <f t="shared" si="0"/>
        <v>59857</v>
      </c>
      <c r="I76" s="894"/>
    </row>
    <row r="77" spans="1:9" ht="15.75">
      <c r="A77" s="1303" t="s">
        <v>2151</v>
      </c>
      <c r="B77" s="1304">
        <v>80</v>
      </c>
      <c r="C77" s="1304">
        <v>260</v>
      </c>
      <c r="D77" s="1304">
        <v>3000</v>
      </c>
      <c r="E77" s="1521">
        <v>1460</v>
      </c>
      <c r="F77" s="1526">
        <v>61796</v>
      </c>
      <c r="G77" s="1290">
        <f t="shared" ref="G77:G140" si="1">(F77-F77*$B$4)</f>
        <v>61796</v>
      </c>
      <c r="I77" s="894"/>
    </row>
    <row r="78" spans="1:9" ht="15.75">
      <c r="A78" s="1303" t="s">
        <v>2152</v>
      </c>
      <c r="B78" s="1304">
        <v>80</v>
      </c>
      <c r="C78" s="1304">
        <v>260</v>
      </c>
      <c r="D78" s="1304">
        <v>3100</v>
      </c>
      <c r="E78" s="1521">
        <v>1514</v>
      </c>
      <c r="F78" s="1526">
        <v>63735</v>
      </c>
      <c r="G78" s="1290">
        <f t="shared" si="1"/>
        <v>63735</v>
      </c>
      <c r="I78" s="894"/>
    </row>
    <row r="79" spans="1:9" ht="15.75">
      <c r="A79" s="1303" t="s">
        <v>2153</v>
      </c>
      <c r="B79" s="1304">
        <v>80</v>
      </c>
      <c r="C79" s="1304">
        <v>260</v>
      </c>
      <c r="D79" s="1304">
        <v>3200</v>
      </c>
      <c r="E79" s="1521">
        <v>1567</v>
      </c>
      <c r="F79" s="1526">
        <v>65674</v>
      </c>
      <c r="G79" s="1290">
        <f t="shared" si="1"/>
        <v>65674</v>
      </c>
      <c r="I79" s="894"/>
    </row>
    <row r="80" spans="1:9" ht="15.75">
      <c r="A80" s="1303" t="s">
        <v>2154</v>
      </c>
      <c r="B80" s="1304">
        <v>80</v>
      </c>
      <c r="C80" s="1304">
        <v>260</v>
      </c>
      <c r="D80" s="1304">
        <v>3300</v>
      </c>
      <c r="E80" s="1521">
        <v>1621</v>
      </c>
      <c r="F80" s="1526">
        <v>67612</v>
      </c>
      <c r="G80" s="1290">
        <f t="shared" si="1"/>
        <v>67612</v>
      </c>
      <c r="I80" s="894"/>
    </row>
    <row r="81" spans="1:9" ht="15.75">
      <c r="A81" s="1303" t="s">
        <v>2155</v>
      </c>
      <c r="B81" s="1304">
        <v>80</v>
      </c>
      <c r="C81" s="1304">
        <v>260</v>
      </c>
      <c r="D81" s="1304">
        <v>3400</v>
      </c>
      <c r="E81" s="1521">
        <v>1675</v>
      </c>
      <c r="F81" s="1526">
        <v>69551</v>
      </c>
      <c r="G81" s="1290">
        <f t="shared" si="1"/>
        <v>69551</v>
      </c>
      <c r="I81" s="894"/>
    </row>
    <row r="82" spans="1:9" ht="15.75">
      <c r="A82" s="1303" t="s">
        <v>2156</v>
      </c>
      <c r="B82" s="1304">
        <v>80</v>
      </c>
      <c r="C82" s="1304">
        <v>260</v>
      </c>
      <c r="D82" s="1304">
        <v>3500</v>
      </c>
      <c r="E82" s="1521">
        <v>1728</v>
      </c>
      <c r="F82" s="1526">
        <v>71490</v>
      </c>
      <c r="G82" s="1290">
        <f t="shared" si="1"/>
        <v>71490</v>
      </c>
      <c r="I82" s="894"/>
    </row>
    <row r="83" spans="1:9" ht="15.75">
      <c r="A83" s="1303" t="s">
        <v>2157</v>
      </c>
      <c r="B83" s="1304">
        <v>80</v>
      </c>
      <c r="C83" s="1304">
        <v>260</v>
      </c>
      <c r="D83" s="1304">
        <v>3600</v>
      </c>
      <c r="E83" s="1521">
        <v>1755</v>
      </c>
      <c r="F83" s="1526">
        <v>73429</v>
      </c>
      <c r="G83" s="1290">
        <f t="shared" si="1"/>
        <v>73429</v>
      </c>
      <c r="I83" s="894"/>
    </row>
    <row r="84" spans="1:9" ht="15.75" customHeight="1">
      <c r="A84" s="1303" t="s">
        <v>2158</v>
      </c>
      <c r="B84" s="1304">
        <v>80</v>
      </c>
      <c r="C84" s="1304">
        <v>260</v>
      </c>
      <c r="D84" s="1304">
        <v>3700</v>
      </c>
      <c r="E84" s="1521">
        <v>1809</v>
      </c>
      <c r="F84" s="1526">
        <v>75368</v>
      </c>
      <c r="G84" s="1290">
        <f t="shared" si="1"/>
        <v>75368</v>
      </c>
      <c r="I84" s="894"/>
    </row>
    <row r="85" spans="1:9" ht="15.75">
      <c r="A85" s="1303" t="s">
        <v>2159</v>
      </c>
      <c r="B85" s="1304">
        <v>80</v>
      </c>
      <c r="C85" s="1304">
        <v>260</v>
      </c>
      <c r="D85" s="1304">
        <v>3800</v>
      </c>
      <c r="E85" s="1521">
        <v>1863</v>
      </c>
      <c r="F85" s="1526">
        <v>77306</v>
      </c>
      <c r="G85" s="1290">
        <f t="shared" si="1"/>
        <v>77306</v>
      </c>
      <c r="I85" s="894"/>
    </row>
    <row r="86" spans="1:9" ht="15.75">
      <c r="A86" s="1303" t="s">
        <v>2160</v>
      </c>
      <c r="B86" s="1304">
        <v>80</v>
      </c>
      <c r="C86" s="1304">
        <v>260</v>
      </c>
      <c r="D86" s="1304">
        <v>3900</v>
      </c>
      <c r="E86" s="1521">
        <v>1916</v>
      </c>
      <c r="F86" s="1526">
        <v>79245</v>
      </c>
      <c r="G86" s="1290">
        <f t="shared" si="1"/>
        <v>79245</v>
      </c>
      <c r="I86" s="894"/>
    </row>
    <row r="87" spans="1:9" ht="15.75">
      <c r="A87" s="1303" t="s">
        <v>2161</v>
      </c>
      <c r="B87" s="1304">
        <v>80</v>
      </c>
      <c r="C87" s="1304">
        <v>260</v>
      </c>
      <c r="D87" s="1304">
        <v>4000</v>
      </c>
      <c r="E87" s="1521">
        <v>1970</v>
      </c>
      <c r="F87" s="1526">
        <v>81184</v>
      </c>
      <c r="G87" s="1290">
        <f t="shared" si="1"/>
        <v>81184</v>
      </c>
      <c r="I87" s="894"/>
    </row>
    <row r="88" spans="1:9" ht="15.75">
      <c r="A88" s="1303" t="s">
        <v>2162</v>
      </c>
      <c r="B88" s="1304">
        <v>80</v>
      </c>
      <c r="C88" s="1304">
        <v>260</v>
      </c>
      <c r="D88" s="1304">
        <v>4100</v>
      </c>
      <c r="E88" s="1521">
        <v>2024</v>
      </c>
      <c r="F88" s="1526">
        <v>83123</v>
      </c>
      <c r="G88" s="1290">
        <f t="shared" si="1"/>
        <v>83123</v>
      </c>
      <c r="I88" s="894"/>
    </row>
    <row r="89" spans="1:9" ht="15.75">
      <c r="A89" s="1303" t="s">
        <v>2163</v>
      </c>
      <c r="B89" s="1304">
        <v>80</v>
      </c>
      <c r="C89" s="1304">
        <v>260</v>
      </c>
      <c r="D89" s="1304">
        <v>4200</v>
      </c>
      <c r="E89" s="1521">
        <v>2077</v>
      </c>
      <c r="F89" s="1526">
        <v>85061</v>
      </c>
      <c r="G89" s="1290">
        <f t="shared" si="1"/>
        <v>85061</v>
      </c>
      <c r="I89" s="894"/>
    </row>
    <row r="90" spans="1:9" ht="15.75">
      <c r="A90" s="1303" t="s">
        <v>2164</v>
      </c>
      <c r="B90" s="1304">
        <v>80</v>
      </c>
      <c r="C90" s="1304">
        <v>260</v>
      </c>
      <c r="D90" s="1304">
        <v>4300</v>
      </c>
      <c r="E90" s="1521">
        <v>2131</v>
      </c>
      <c r="F90" s="1526">
        <v>87000</v>
      </c>
      <c r="G90" s="1290">
        <f t="shared" si="1"/>
        <v>87000</v>
      </c>
      <c r="I90" s="894"/>
    </row>
    <row r="91" spans="1:9" ht="15.75">
      <c r="A91" s="1303" t="s">
        <v>2165</v>
      </c>
      <c r="B91" s="1304">
        <v>80</v>
      </c>
      <c r="C91" s="1304">
        <v>260</v>
      </c>
      <c r="D91" s="1304">
        <v>4400</v>
      </c>
      <c r="E91" s="1521">
        <v>2185</v>
      </c>
      <c r="F91" s="1526">
        <v>88939</v>
      </c>
      <c r="G91" s="1290">
        <f t="shared" si="1"/>
        <v>88939</v>
      </c>
      <c r="I91" s="894"/>
    </row>
    <row r="92" spans="1:9" ht="15.75">
      <c r="A92" s="1303" t="s">
        <v>2166</v>
      </c>
      <c r="B92" s="1304">
        <v>80</v>
      </c>
      <c r="C92" s="1304">
        <v>260</v>
      </c>
      <c r="D92" s="1304">
        <v>4500</v>
      </c>
      <c r="E92" s="1521">
        <v>2238</v>
      </c>
      <c r="F92" s="1526">
        <v>90878</v>
      </c>
      <c r="G92" s="1290">
        <f t="shared" si="1"/>
        <v>90878</v>
      </c>
      <c r="I92" s="894"/>
    </row>
    <row r="93" spans="1:9" ht="15.75">
      <c r="A93" s="1303" t="s">
        <v>2167</v>
      </c>
      <c r="B93" s="1304">
        <v>80</v>
      </c>
      <c r="C93" s="1304">
        <v>260</v>
      </c>
      <c r="D93" s="1304">
        <v>4600</v>
      </c>
      <c r="E93" s="1521">
        <v>2292</v>
      </c>
      <c r="F93" s="1526">
        <v>92817</v>
      </c>
      <c r="G93" s="1290">
        <f t="shared" si="1"/>
        <v>92817</v>
      </c>
      <c r="I93" s="894"/>
    </row>
    <row r="94" spans="1:9" ht="15.75">
      <c r="A94" s="1303" t="s">
        <v>2168</v>
      </c>
      <c r="B94" s="1304">
        <v>80</v>
      </c>
      <c r="C94" s="1304">
        <v>260</v>
      </c>
      <c r="D94" s="1304">
        <v>4700</v>
      </c>
      <c r="E94" s="1521">
        <v>2346</v>
      </c>
      <c r="F94" s="1526">
        <v>94755</v>
      </c>
      <c r="G94" s="1290">
        <f t="shared" si="1"/>
        <v>94755</v>
      </c>
      <c r="I94" s="894"/>
    </row>
    <row r="95" spans="1:9" ht="15.75">
      <c r="A95" s="1303" t="s">
        <v>2169</v>
      </c>
      <c r="B95" s="1304">
        <v>80</v>
      </c>
      <c r="C95" s="1304">
        <v>260</v>
      </c>
      <c r="D95" s="1304">
        <v>4800</v>
      </c>
      <c r="E95" s="1521">
        <v>2399</v>
      </c>
      <c r="F95" s="1526">
        <v>96694</v>
      </c>
      <c r="G95" s="1290">
        <f t="shared" si="1"/>
        <v>96694</v>
      </c>
      <c r="I95" s="894"/>
    </row>
    <row r="96" spans="1:9" ht="15.75">
      <c r="A96" s="1303" t="s">
        <v>2170</v>
      </c>
      <c r="B96" s="1304">
        <v>80</v>
      </c>
      <c r="C96" s="1304">
        <v>260</v>
      </c>
      <c r="D96" s="1304">
        <v>4900</v>
      </c>
      <c r="E96" s="1521">
        <v>2453</v>
      </c>
      <c r="F96" s="1526">
        <v>98633</v>
      </c>
      <c r="G96" s="1290">
        <f t="shared" si="1"/>
        <v>98633</v>
      </c>
      <c r="I96" s="894"/>
    </row>
    <row r="97" spans="1:9" ht="16.5" thickBot="1">
      <c r="A97" s="1305" t="s">
        <v>2171</v>
      </c>
      <c r="B97" s="1528">
        <v>80</v>
      </c>
      <c r="C97" s="1528">
        <v>260</v>
      </c>
      <c r="D97" s="1528">
        <v>5000</v>
      </c>
      <c r="E97" s="1522">
        <v>2507</v>
      </c>
      <c r="F97" s="1526">
        <v>100572</v>
      </c>
      <c r="G97" s="1291">
        <f t="shared" si="1"/>
        <v>100572</v>
      </c>
      <c r="I97" s="894"/>
    </row>
    <row r="98" spans="1:9" ht="15.75">
      <c r="A98" s="1301" t="s">
        <v>2172</v>
      </c>
      <c r="B98" s="1302">
        <v>80</v>
      </c>
      <c r="C98" s="1302">
        <v>300</v>
      </c>
      <c r="D98" s="1302">
        <v>800</v>
      </c>
      <c r="E98" s="1520">
        <v>296</v>
      </c>
      <c r="F98" s="1526">
        <v>20806</v>
      </c>
      <c r="G98" s="1289">
        <f t="shared" si="1"/>
        <v>20806</v>
      </c>
      <c r="I98" s="894"/>
    </row>
    <row r="99" spans="1:9" ht="15.75">
      <c r="A99" s="1303" t="s">
        <v>2173</v>
      </c>
      <c r="B99" s="1304">
        <v>80</v>
      </c>
      <c r="C99" s="1304">
        <v>300</v>
      </c>
      <c r="D99" s="1304">
        <v>900</v>
      </c>
      <c r="E99" s="1521">
        <v>355</v>
      </c>
      <c r="F99" s="1526">
        <v>22897</v>
      </c>
      <c r="G99" s="1290">
        <f t="shared" si="1"/>
        <v>22897</v>
      </c>
      <c r="I99" s="894"/>
    </row>
    <row r="100" spans="1:9" ht="15.75">
      <c r="A100" s="1303" t="s">
        <v>2174</v>
      </c>
      <c r="B100" s="1304">
        <v>80</v>
      </c>
      <c r="C100" s="1304">
        <v>300</v>
      </c>
      <c r="D100" s="1304">
        <v>1000</v>
      </c>
      <c r="E100" s="1521">
        <v>414</v>
      </c>
      <c r="F100" s="1526">
        <v>24988</v>
      </c>
      <c r="G100" s="1290">
        <f t="shared" si="1"/>
        <v>24988</v>
      </c>
      <c r="I100" s="894"/>
    </row>
    <row r="101" spans="1:9" ht="15.75">
      <c r="A101" s="1303" t="s">
        <v>2175</v>
      </c>
      <c r="B101" s="1304">
        <v>80</v>
      </c>
      <c r="C101" s="1304">
        <v>300</v>
      </c>
      <c r="D101" s="1304">
        <v>1100</v>
      </c>
      <c r="E101" s="1521">
        <v>474</v>
      </c>
      <c r="F101" s="1526">
        <v>27079</v>
      </c>
      <c r="G101" s="1290">
        <f t="shared" si="1"/>
        <v>27079</v>
      </c>
      <c r="I101" s="894"/>
    </row>
    <row r="102" spans="1:9" ht="15.75">
      <c r="A102" s="1303" t="s">
        <v>2176</v>
      </c>
      <c r="B102" s="1304">
        <v>80</v>
      </c>
      <c r="C102" s="1304">
        <v>300</v>
      </c>
      <c r="D102" s="1304">
        <v>1200</v>
      </c>
      <c r="E102" s="1521">
        <v>533</v>
      </c>
      <c r="F102" s="1526">
        <v>29170</v>
      </c>
      <c r="G102" s="1290">
        <f t="shared" si="1"/>
        <v>29170</v>
      </c>
      <c r="I102" s="894"/>
    </row>
    <row r="103" spans="1:9" ht="15.75">
      <c r="A103" s="1303" t="s">
        <v>2177</v>
      </c>
      <c r="B103" s="1304">
        <v>80</v>
      </c>
      <c r="C103" s="1304">
        <v>300</v>
      </c>
      <c r="D103" s="1304">
        <v>1300</v>
      </c>
      <c r="E103" s="1521">
        <v>592</v>
      </c>
      <c r="F103" s="1526">
        <v>31262</v>
      </c>
      <c r="G103" s="1290">
        <f t="shared" si="1"/>
        <v>31262</v>
      </c>
      <c r="I103" s="894"/>
    </row>
    <row r="104" spans="1:9" ht="15.75">
      <c r="A104" s="1303" t="s">
        <v>2178</v>
      </c>
      <c r="B104" s="1304">
        <v>80</v>
      </c>
      <c r="C104" s="1304">
        <v>300</v>
      </c>
      <c r="D104" s="1304">
        <v>1400</v>
      </c>
      <c r="E104" s="1521">
        <v>651</v>
      </c>
      <c r="F104" s="1526">
        <v>33353</v>
      </c>
      <c r="G104" s="1290">
        <f t="shared" si="1"/>
        <v>33353</v>
      </c>
      <c r="I104" s="894"/>
    </row>
    <row r="105" spans="1:9" ht="15.75">
      <c r="A105" s="1303" t="s">
        <v>2179</v>
      </c>
      <c r="B105" s="1304">
        <v>80</v>
      </c>
      <c r="C105" s="1304">
        <v>300</v>
      </c>
      <c r="D105" s="1304">
        <v>1500</v>
      </c>
      <c r="E105" s="1521">
        <v>710</v>
      </c>
      <c r="F105" s="1526">
        <v>35444</v>
      </c>
      <c r="G105" s="1290">
        <f t="shared" si="1"/>
        <v>35444</v>
      </c>
      <c r="I105" s="894"/>
    </row>
    <row r="106" spans="1:9" ht="15.75">
      <c r="A106" s="1303" t="s">
        <v>2180</v>
      </c>
      <c r="B106" s="1304">
        <v>80</v>
      </c>
      <c r="C106" s="1304">
        <v>300</v>
      </c>
      <c r="D106" s="1304">
        <v>1600</v>
      </c>
      <c r="E106" s="1521">
        <v>770</v>
      </c>
      <c r="F106" s="1526">
        <v>37535</v>
      </c>
      <c r="G106" s="1290">
        <f t="shared" si="1"/>
        <v>37535</v>
      </c>
      <c r="I106" s="894"/>
    </row>
    <row r="107" spans="1:9" ht="15.75">
      <c r="A107" s="1303" t="s">
        <v>2181</v>
      </c>
      <c r="B107" s="1304">
        <v>80</v>
      </c>
      <c r="C107" s="1304">
        <v>300</v>
      </c>
      <c r="D107" s="1304">
        <v>1700</v>
      </c>
      <c r="E107" s="1521">
        <v>829</v>
      </c>
      <c r="F107" s="1526">
        <v>39626</v>
      </c>
      <c r="G107" s="1290">
        <f t="shared" si="1"/>
        <v>39626</v>
      </c>
      <c r="I107" s="894"/>
    </row>
    <row r="108" spans="1:9" ht="15.75" customHeight="1">
      <c r="A108" s="1303" t="s">
        <v>2182</v>
      </c>
      <c r="B108" s="1304">
        <v>80</v>
      </c>
      <c r="C108" s="1304">
        <v>300</v>
      </c>
      <c r="D108" s="1304">
        <v>1800</v>
      </c>
      <c r="E108" s="1521">
        <v>888</v>
      </c>
      <c r="F108" s="1526">
        <v>41718</v>
      </c>
      <c r="G108" s="1290">
        <f t="shared" si="1"/>
        <v>41718</v>
      </c>
      <c r="I108" s="894"/>
    </row>
    <row r="109" spans="1:9" ht="15.75">
      <c r="A109" s="1303" t="s">
        <v>2183</v>
      </c>
      <c r="B109" s="1304">
        <v>80</v>
      </c>
      <c r="C109" s="1304">
        <v>300</v>
      </c>
      <c r="D109" s="1304">
        <v>1900</v>
      </c>
      <c r="E109" s="1521">
        <v>947</v>
      </c>
      <c r="F109" s="1526">
        <v>43809</v>
      </c>
      <c r="G109" s="1290">
        <f t="shared" si="1"/>
        <v>43809</v>
      </c>
      <c r="I109" s="894"/>
    </row>
    <row r="110" spans="1:9" ht="15.75">
      <c r="A110" s="1303" t="s">
        <v>2184</v>
      </c>
      <c r="B110" s="1304">
        <v>80</v>
      </c>
      <c r="C110" s="1304">
        <v>300</v>
      </c>
      <c r="D110" s="1304">
        <v>2000</v>
      </c>
      <c r="E110" s="1521">
        <v>1006</v>
      </c>
      <c r="F110" s="1526">
        <v>45900</v>
      </c>
      <c r="G110" s="1290">
        <f t="shared" si="1"/>
        <v>45900</v>
      </c>
      <c r="I110" s="894"/>
    </row>
    <row r="111" spans="1:9" ht="15.75">
      <c r="A111" s="1303" t="s">
        <v>2185</v>
      </c>
      <c r="B111" s="1304">
        <v>80</v>
      </c>
      <c r="C111" s="1304">
        <v>300</v>
      </c>
      <c r="D111" s="1304">
        <v>2100</v>
      </c>
      <c r="E111" s="1521">
        <v>1066</v>
      </c>
      <c r="F111" s="1526">
        <v>47991</v>
      </c>
      <c r="G111" s="1290">
        <f t="shared" si="1"/>
        <v>47991</v>
      </c>
      <c r="I111" s="894"/>
    </row>
    <row r="112" spans="1:9" ht="15.75">
      <c r="A112" s="1303" t="s">
        <v>2186</v>
      </c>
      <c r="B112" s="1304">
        <v>80</v>
      </c>
      <c r="C112" s="1304">
        <v>300</v>
      </c>
      <c r="D112" s="1304">
        <v>2200</v>
      </c>
      <c r="E112" s="1521">
        <v>1125</v>
      </c>
      <c r="F112" s="1526">
        <v>50083</v>
      </c>
      <c r="G112" s="1290">
        <f t="shared" si="1"/>
        <v>50083</v>
      </c>
      <c r="I112" s="894"/>
    </row>
    <row r="113" spans="1:9" ht="15.75">
      <c r="A113" s="1303" t="s">
        <v>2187</v>
      </c>
      <c r="B113" s="1304">
        <v>80</v>
      </c>
      <c r="C113" s="1304">
        <v>300</v>
      </c>
      <c r="D113" s="1304">
        <v>2300</v>
      </c>
      <c r="E113" s="1521">
        <v>1184</v>
      </c>
      <c r="F113" s="1526">
        <v>52174</v>
      </c>
      <c r="G113" s="1290">
        <f t="shared" si="1"/>
        <v>52174</v>
      </c>
      <c r="I113" s="894"/>
    </row>
    <row r="114" spans="1:9" ht="15.75">
      <c r="A114" s="1303" t="s">
        <v>2188</v>
      </c>
      <c r="B114" s="1304">
        <v>80</v>
      </c>
      <c r="C114" s="1304">
        <v>300</v>
      </c>
      <c r="D114" s="1304">
        <v>2400</v>
      </c>
      <c r="E114" s="1521">
        <v>1243</v>
      </c>
      <c r="F114" s="1526">
        <v>54265</v>
      </c>
      <c r="G114" s="1290">
        <f t="shared" si="1"/>
        <v>54265</v>
      </c>
      <c r="I114" s="894"/>
    </row>
    <row r="115" spans="1:9" ht="15.75">
      <c r="A115" s="1303" t="s">
        <v>2189</v>
      </c>
      <c r="B115" s="1304">
        <v>80</v>
      </c>
      <c r="C115" s="1304">
        <v>300</v>
      </c>
      <c r="D115" s="1304">
        <v>2500</v>
      </c>
      <c r="E115" s="1521">
        <v>1302</v>
      </c>
      <c r="F115" s="1526">
        <v>56356</v>
      </c>
      <c r="G115" s="1290">
        <f t="shared" si="1"/>
        <v>56356</v>
      </c>
      <c r="I115" s="894"/>
    </row>
    <row r="116" spans="1:9" ht="15.75">
      <c r="A116" s="1303" t="s">
        <v>2190</v>
      </c>
      <c r="B116" s="1304">
        <v>80</v>
      </c>
      <c r="C116" s="1304">
        <v>300</v>
      </c>
      <c r="D116" s="1304">
        <v>2600</v>
      </c>
      <c r="E116" s="1521">
        <v>1362</v>
      </c>
      <c r="F116" s="1526">
        <v>58447</v>
      </c>
      <c r="G116" s="1290">
        <f t="shared" si="1"/>
        <v>58447</v>
      </c>
      <c r="I116" s="894"/>
    </row>
    <row r="117" spans="1:9" ht="15.75">
      <c r="A117" s="1303" t="s">
        <v>2191</v>
      </c>
      <c r="B117" s="1304">
        <v>80</v>
      </c>
      <c r="C117" s="1304">
        <v>300</v>
      </c>
      <c r="D117" s="1304">
        <v>2700</v>
      </c>
      <c r="E117" s="1521">
        <v>1421</v>
      </c>
      <c r="F117" s="1526">
        <v>60539</v>
      </c>
      <c r="G117" s="1290">
        <f t="shared" si="1"/>
        <v>60539</v>
      </c>
      <c r="I117" s="894"/>
    </row>
    <row r="118" spans="1:9" ht="15.75">
      <c r="A118" s="1303" t="s">
        <v>2192</v>
      </c>
      <c r="B118" s="1304">
        <v>80</v>
      </c>
      <c r="C118" s="1304">
        <v>300</v>
      </c>
      <c r="D118" s="1304">
        <v>2800</v>
      </c>
      <c r="E118" s="1521">
        <v>1480</v>
      </c>
      <c r="F118" s="1526">
        <v>62630</v>
      </c>
      <c r="G118" s="1290">
        <f t="shared" si="1"/>
        <v>62630</v>
      </c>
      <c r="I118" s="894"/>
    </row>
    <row r="119" spans="1:9" ht="15.75">
      <c r="A119" s="1303" t="s">
        <v>2193</v>
      </c>
      <c r="B119" s="1304">
        <v>80</v>
      </c>
      <c r="C119" s="1304">
        <v>300</v>
      </c>
      <c r="D119" s="1304">
        <v>2900</v>
      </c>
      <c r="E119" s="1521">
        <v>1539</v>
      </c>
      <c r="F119" s="1526">
        <v>64721</v>
      </c>
      <c r="G119" s="1290">
        <f t="shared" si="1"/>
        <v>64721</v>
      </c>
      <c r="I119" s="894"/>
    </row>
    <row r="120" spans="1:9" ht="15.75">
      <c r="A120" s="1303" t="s">
        <v>2194</v>
      </c>
      <c r="B120" s="1304">
        <v>80</v>
      </c>
      <c r="C120" s="1304">
        <v>300</v>
      </c>
      <c r="D120" s="1304">
        <v>3000</v>
      </c>
      <c r="E120" s="1521">
        <v>1598</v>
      </c>
      <c r="F120" s="1526">
        <v>66812</v>
      </c>
      <c r="G120" s="1290">
        <f t="shared" si="1"/>
        <v>66812</v>
      </c>
      <c r="I120" s="894"/>
    </row>
    <row r="121" spans="1:9" ht="15.75">
      <c r="A121" s="1303" t="s">
        <v>2195</v>
      </c>
      <c r="B121" s="1304">
        <v>80</v>
      </c>
      <c r="C121" s="1304">
        <v>300</v>
      </c>
      <c r="D121" s="1304">
        <v>3100</v>
      </c>
      <c r="E121" s="1521">
        <v>1658</v>
      </c>
      <c r="F121" s="1526">
        <v>68903</v>
      </c>
      <c r="G121" s="1290">
        <f t="shared" si="1"/>
        <v>68903</v>
      </c>
      <c r="I121" s="894"/>
    </row>
    <row r="122" spans="1:9" ht="15.75">
      <c r="A122" s="1303" t="s">
        <v>2196</v>
      </c>
      <c r="B122" s="1304">
        <v>80</v>
      </c>
      <c r="C122" s="1304">
        <v>300</v>
      </c>
      <c r="D122" s="1304">
        <v>3200</v>
      </c>
      <c r="E122" s="1521">
        <v>1717</v>
      </c>
      <c r="F122" s="1526">
        <v>70995</v>
      </c>
      <c r="G122" s="1290">
        <f t="shared" si="1"/>
        <v>70995</v>
      </c>
      <c r="I122" s="894"/>
    </row>
    <row r="123" spans="1:9" ht="15.75">
      <c r="A123" s="1303" t="s">
        <v>2197</v>
      </c>
      <c r="B123" s="1304">
        <v>80</v>
      </c>
      <c r="C123" s="1304">
        <v>300</v>
      </c>
      <c r="D123" s="1304">
        <v>3300</v>
      </c>
      <c r="E123" s="1521">
        <v>1776</v>
      </c>
      <c r="F123" s="1526">
        <v>73086</v>
      </c>
      <c r="G123" s="1290">
        <f t="shared" si="1"/>
        <v>73086</v>
      </c>
      <c r="I123" s="894"/>
    </row>
    <row r="124" spans="1:9" ht="15.75">
      <c r="A124" s="1303" t="s">
        <v>2198</v>
      </c>
      <c r="B124" s="1304">
        <v>80</v>
      </c>
      <c r="C124" s="1304">
        <v>300</v>
      </c>
      <c r="D124" s="1304">
        <v>3400</v>
      </c>
      <c r="E124" s="1521">
        <v>1835</v>
      </c>
      <c r="F124" s="1526">
        <v>75177</v>
      </c>
      <c r="G124" s="1290">
        <f t="shared" si="1"/>
        <v>75177</v>
      </c>
      <c r="I124" s="894"/>
    </row>
    <row r="125" spans="1:9" ht="15.75">
      <c r="A125" s="1303" t="s">
        <v>2199</v>
      </c>
      <c r="B125" s="1304">
        <v>80</v>
      </c>
      <c r="C125" s="1304">
        <v>300</v>
      </c>
      <c r="D125" s="1304">
        <v>3500</v>
      </c>
      <c r="E125" s="1521">
        <v>1894</v>
      </c>
      <c r="F125" s="1526">
        <v>77268</v>
      </c>
      <c r="G125" s="1290">
        <f t="shared" si="1"/>
        <v>77268</v>
      </c>
      <c r="I125" s="894"/>
    </row>
    <row r="126" spans="1:9" ht="15.75">
      <c r="A126" s="1303" t="s">
        <v>2200</v>
      </c>
      <c r="B126" s="1304">
        <v>80</v>
      </c>
      <c r="C126" s="1304">
        <v>300</v>
      </c>
      <c r="D126" s="1304">
        <v>3600</v>
      </c>
      <c r="E126" s="1521">
        <v>1924</v>
      </c>
      <c r="F126" s="1526">
        <v>79359</v>
      </c>
      <c r="G126" s="1290">
        <f t="shared" si="1"/>
        <v>79359</v>
      </c>
      <c r="I126" s="894"/>
    </row>
    <row r="127" spans="1:9" ht="15.75">
      <c r="A127" s="1303" t="s">
        <v>2201</v>
      </c>
      <c r="B127" s="1304">
        <v>80</v>
      </c>
      <c r="C127" s="1304">
        <v>300</v>
      </c>
      <c r="D127" s="1304">
        <v>3700</v>
      </c>
      <c r="E127" s="1521">
        <v>1983</v>
      </c>
      <c r="F127" s="1526">
        <v>81451</v>
      </c>
      <c r="G127" s="1290">
        <f t="shared" si="1"/>
        <v>81451</v>
      </c>
      <c r="I127" s="894"/>
    </row>
    <row r="128" spans="1:9" ht="15.75">
      <c r="A128" s="1303" t="s">
        <v>2202</v>
      </c>
      <c r="B128" s="1304">
        <v>80</v>
      </c>
      <c r="C128" s="1304">
        <v>300</v>
      </c>
      <c r="D128" s="1304">
        <v>3800</v>
      </c>
      <c r="E128" s="1521">
        <v>2042</v>
      </c>
      <c r="F128" s="1526">
        <v>83542</v>
      </c>
      <c r="G128" s="1290">
        <f t="shared" si="1"/>
        <v>83542</v>
      </c>
      <c r="I128" s="894"/>
    </row>
    <row r="129" spans="1:9" ht="15.75">
      <c r="A129" s="1303" t="s">
        <v>2203</v>
      </c>
      <c r="B129" s="1304">
        <v>80</v>
      </c>
      <c r="C129" s="1304">
        <v>300</v>
      </c>
      <c r="D129" s="1304">
        <v>3900</v>
      </c>
      <c r="E129" s="1521">
        <v>2102</v>
      </c>
      <c r="F129" s="1526">
        <v>85633</v>
      </c>
      <c r="G129" s="1290">
        <f t="shared" si="1"/>
        <v>85633</v>
      </c>
      <c r="I129" s="894"/>
    </row>
    <row r="130" spans="1:9" ht="15.75">
      <c r="A130" s="1303" t="s">
        <v>2204</v>
      </c>
      <c r="B130" s="1304">
        <v>80</v>
      </c>
      <c r="C130" s="1304">
        <v>300</v>
      </c>
      <c r="D130" s="1304">
        <v>4000</v>
      </c>
      <c r="E130" s="1521">
        <v>2161</v>
      </c>
      <c r="F130" s="1526">
        <v>87724</v>
      </c>
      <c r="G130" s="1290">
        <f t="shared" si="1"/>
        <v>87724</v>
      </c>
      <c r="I130" s="894"/>
    </row>
    <row r="131" spans="1:9" ht="15.75">
      <c r="A131" s="1303" t="s">
        <v>2205</v>
      </c>
      <c r="B131" s="1304">
        <v>80</v>
      </c>
      <c r="C131" s="1304">
        <v>300</v>
      </c>
      <c r="D131" s="1304">
        <v>4100</v>
      </c>
      <c r="E131" s="1521">
        <v>2220</v>
      </c>
      <c r="F131" s="1526">
        <v>89815</v>
      </c>
      <c r="G131" s="1290">
        <f t="shared" si="1"/>
        <v>89815</v>
      </c>
      <c r="I131" s="894"/>
    </row>
    <row r="132" spans="1:9" ht="15.75" customHeight="1">
      <c r="A132" s="1303" t="s">
        <v>2206</v>
      </c>
      <c r="B132" s="1304">
        <v>80</v>
      </c>
      <c r="C132" s="1304">
        <v>300</v>
      </c>
      <c r="D132" s="1304">
        <v>4200</v>
      </c>
      <c r="E132" s="1521">
        <v>2279</v>
      </c>
      <c r="F132" s="1526">
        <v>91907</v>
      </c>
      <c r="G132" s="1290">
        <f t="shared" si="1"/>
        <v>91907</v>
      </c>
      <c r="I132" s="894"/>
    </row>
    <row r="133" spans="1:9" ht="15.75">
      <c r="A133" s="1303" t="s">
        <v>2207</v>
      </c>
      <c r="B133" s="1304">
        <v>80</v>
      </c>
      <c r="C133" s="1304">
        <v>300</v>
      </c>
      <c r="D133" s="1304">
        <v>4300</v>
      </c>
      <c r="E133" s="1521">
        <v>2338</v>
      </c>
      <c r="F133" s="1526">
        <v>93998</v>
      </c>
      <c r="G133" s="1290">
        <f t="shared" si="1"/>
        <v>93998</v>
      </c>
      <c r="I133" s="894"/>
    </row>
    <row r="134" spans="1:9" ht="15.75">
      <c r="A134" s="1303" t="s">
        <v>2208</v>
      </c>
      <c r="B134" s="1304">
        <v>80</v>
      </c>
      <c r="C134" s="1304">
        <v>300</v>
      </c>
      <c r="D134" s="1304">
        <v>4400</v>
      </c>
      <c r="E134" s="1521">
        <v>2398</v>
      </c>
      <c r="F134" s="1526">
        <v>96089</v>
      </c>
      <c r="G134" s="1290">
        <f t="shared" si="1"/>
        <v>96089</v>
      </c>
      <c r="I134" s="894"/>
    </row>
    <row r="135" spans="1:9" ht="15.75">
      <c r="A135" s="1303" t="s">
        <v>2209</v>
      </c>
      <c r="B135" s="1304">
        <v>80</v>
      </c>
      <c r="C135" s="1304">
        <v>300</v>
      </c>
      <c r="D135" s="1304">
        <v>4500</v>
      </c>
      <c r="E135" s="1521">
        <v>2457</v>
      </c>
      <c r="F135" s="1526">
        <v>98180</v>
      </c>
      <c r="G135" s="1290">
        <f t="shared" si="1"/>
        <v>98180</v>
      </c>
      <c r="I135" s="894"/>
    </row>
    <row r="136" spans="1:9" ht="15.75">
      <c r="A136" s="1303" t="s">
        <v>2210</v>
      </c>
      <c r="B136" s="1304">
        <v>80</v>
      </c>
      <c r="C136" s="1304">
        <v>300</v>
      </c>
      <c r="D136" s="1304">
        <v>4600</v>
      </c>
      <c r="E136" s="1521">
        <v>2516</v>
      </c>
      <c r="F136" s="1526">
        <v>100271</v>
      </c>
      <c r="G136" s="1290">
        <f t="shared" si="1"/>
        <v>100271</v>
      </c>
      <c r="I136" s="894"/>
    </row>
    <row r="137" spans="1:9" ht="15.75">
      <c r="A137" s="1303" t="s">
        <v>2211</v>
      </c>
      <c r="B137" s="1304">
        <v>80</v>
      </c>
      <c r="C137" s="1304">
        <v>300</v>
      </c>
      <c r="D137" s="1304">
        <v>4700</v>
      </c>
      <c r="E137" s="1521">
        <v>2575</v>
      </c>
      <c r="F137" s="1526">
        <v>102363</v>
      </c>
      <c r="G137" s="1290">
        <f t="shared" si="1"/>
        <v>102363</v>
      </c>
      <c r="I137" s="894"/>
    </row>
    <row r="138" spans="1:9" ht="15.75">
      <c r="A138" s="1303" t="s">
        <v>2212</v>
      </c>
      <c r="B138" s="1304">
        <v>80</v>
      </c>
      <c r="C138" s="1304">
        <v>300</v>
      </c>
      <c r="D138" s="1304">
        <v>4800</v>
      </c>
      <c r="E138" s="1521">
        <v>2634</v>
      </c>
      <c r="F138" s="1526">
        <v>104454</v>
      </c>
      <c r="G138" s="1290">
        <f t="shared" si="1"/>
        <v>104454</v>
      </c>
      <c r="I138" s="894"/>
    </row>
    <row r="139" spans="1:9" ht="15.75">
      <c r="A139" s="1303" t="s">
        <v>2213</v>
      </c>
      <c r="B139" s="1304">
        <v>80</v>
      </c>
      <c r="C139" s="1304">
        <v>300</v>
      </c>
      <c r="D139" s="1304">
        <v>4900</v>
      </c>
      <c r="E139" s="1521">
        <v>2694</v>
      </c>
      <c r="F139" s="1526">
        <v>106545</v>
      </c>
      <c r="G139" s="1290">
        <f t="shared" si="1"/>
        <v>106545</v>
      </c>
      <c r="I139" s="894"/>
    </row>
    <row r="140" spans="1:9" ht="16.5" thickBot="1">
      <c r="A140" s="1305" t="s">
        <v>2214</v>
      </c>
      <c r="B140" s="1528">
        <v>80</v>
      </c>
      <c r="C140" s="1528">
        <v>300</v>
      </c>
      <c r="D140" s="1528">
        <v>5000</v>
      </c>
      <c r="E140" s="1522">
        <v>2753</v>
      </c>
      <c r="F140" s="1526">
        <v>108636</v>
      </c>
      <c r="G140" s="1291">
        <f t="shared" si="1"/>
        <v>108636</v>
      </c>
      <c r="I140" s="894"/>
    </row>
    <row r="141" spans="1:9" ht="15.75">
      <c r="A141" s="1301" t="s">
        <v>2215</v>
      </c>
      <c r="B141" s="1302">
        <v>80</v>
      </c>
      <c r="C141" s="1302">
        <v>380</v>
      </c>
      <c r="D141" s="1302">
        <v>800</v>
      </c>
      <c r="E141" s="1520">
        <v>347</v>
      </c>
      <c r="F141" s="1526">
        <v>25799</v>
      </c>
      <c r="G141" s="1289">
        <f t="shared" ref="G141:G204" si="2">(F141-F141*$B$4)</f>
        <v>25799</v>
      </c>
      <c r="I141" s="894"/>
    </row>
    <row r="142" spans="1:9" ht="15.75">
      <c r="A142" s="1303" t="s">
        <v>2216</v>
      </c>
      <c r="B142" s="1304">
        <v>80</v>
      </c>
      <c r="C142" s="1304">
        <v>380</v>
      </c>
      <c r="D142" s="1304">
        <v>900</v>
      </c>
      <c r="E142" s="1521">
        <v>414</v>
      </c>
      <c r="F142" s="1526">
        <v>28386</v>
      </c>
      <c r="G142" s="1290">
        <f t="shared" si="2"/>
        <v>28386</v>
      </c>
      <c r="I142" s="894"/>
    </row>
    <row r="143" spans="1:9" ht="15.75">
      <c r="A143" s="1303" t="s">
        <v>2217</v>
      </c>
      <c r="B143" s="1304">
        <v>80</v>
      </c>
      <c r="C143" s="1304">
        <v>380</v>
      </c>
      <c r="D143" s="1304">
        <v>1000</v>
      </c>
      <c r="E143" s="1521">
        <v>481</v>
      </c>
      <c r="F143" s="1526">
        <v>30973</v>
      </c>
      <c r="G143" s="1290">
        <f t="shared" si="2"/>
        <v>30973</v>
      </c>
      <c r="I143" s="894"/>
    </row>
    <row r="144" spans="1:9" ht="15.75">
      <c r="A144" s="1303" t="s">
        <v>2218</v>
      </c>
      <c r="B144" s="1304">
        <v>80</v>
      </c>
      <c r="C144" s="1304">
        <v>380</v>
      </c>
      <c r="D144" s="1304">
        <v>1100</v>
      </c>
      <c r="E144" s="1521">
        <v>548</v>
      </c>
      <c r="F144" s="1526">
        <v>33559</v>
      </c>
      <c r="G144" s="1290">
        <f t="shared" si="2"/>
        <v>33559</v>
      </c>
      <c r="I144" s="894"/>
    </row>
    <row r="145" spans="1:9" ht="15.75">
      <c r="A145" s="1303" t="s">
        <v>2219</v>
      </c>
      <c r="B145" s="1304">
        <v>80</v>
      </c>
      <c r="C145" s="1304">
        <v>380</v>
      </c>
      <c r="D145" s="1304">
        <v>1200</v>
      </c>
      <c r="E145" s="1521">
        <v>615</v>
      </c>
      <c r="F145" s="1526">
        <v>36146</v>
      </c>
      <c r="G145" s="1290">
        <f t="shared" si="2"/>
        <v>36146</v>
      </c>
      <c r="I145" s="894"/>
    </row>
    <row r="146" spans="1:9" ht="15.75">
      <c r="A146" s="1303" t="s">
        <v>2220</v>
      </c>
      <c r="B146" s="1304">
        <v>80</v>
      </c>
      <c r="C146" s="1304">
        <v>380</v>
      </c>
      <c r="D146" s="1304">
        <v>1300</v>
      </c>
      <c r="E146" s="1521">
        <v>681</v>
      </c>
      <c r="F146" s="1526">
        <v>38732</v>
      </c>
      <c r="G146" s="1290">
        <f t="shared" si="2"/>
        <v>38732</v>
      </c>
      <c r="I146" s="894"/>
    </row>
    <row r="147" spans="1:9" ht="15.75">
      <c r="A147" s="1303" t="s">
        <v>2221</v>
      </c>
      <c r="B147" s="1304">
        <v>80</v>
      </c>
      <c r="C147" s="1304">
        <v>380</v>
      </c>
      <c r="D147" s="1304">
        <v>1400</v>
      </c>
      <c r="E147" s="1521">
        <v>748</v>
      </c>
      <c r="F147" s="1526">
        <v>41319</v>
      </c>
      <c r="G147" s="1290">
        <f t="shared" si="2"/>
        <v>41319</v>
      </c>
      <c r="I147" s="894"/>
    </row>
    <row r="148" spans="1:9" ht="15.75">
      <c r="A148" s="1303" t="s">
        <v>2222</v>
      </c>
      <c r="B148" s="1304">
        <v>80</v>
      </c>
      <c r="C148" s="1304">
        <v>380</v>
      </c>
      <c r="D148" s="1304">
        <v>1500</v>
      </c>
      <c r="E148" s="1521">
        <v>815</v>
      </c>
      <c r="F148" s="1526">
        <v>43905</v>
      </c>
      <c r="G148" s="1290">
        <f t="shared" si="2"/>
        <v>43905</v>
      </c>
      <c r="I148" s="894"/>
    </row>
    <row r="149" spans="1:9" ht="15.75">
      <c r="A149" s="1303" t="s">
        <v>2223</v>
      </c>
      <c r="B149" s="1304">
        <v>80</v>
      </c>
      <c r="C149" s="1304">
        <v>380</v>
      </c>
      <c r="D149" s="1304">
        <v>1600</v>
      </c>
      <c r="E149" s="1521">
        <v>882</v>
      </c>
      <c r="F149" s="1526">
        <v>46492</v>
      </c>
      <c r="G149" s="1290">
        <f t="shared" si="2"/>
        <v>46492</v>
      </c>
      <c r="I149" s="894"/>
    </row>
    <row r="150" spans="1:9" ht="15.75">
      <c r="A150" s="1303" t="s">
        <v>2224</v>
      </c>
      <c r="B150" s="1304">
        <v>80</v>
      </c>
      <c r="C150" s="1304">
        <v>380</v>
      </c>
      <c r="D150" s="1304">
        <v>1700</v>
      </c>
      <c r="E150" s="1521">
        <v>949</v>
      </c>
      <c r="F150" s="1526">
        <v>49078</v>
      </c>
      <c r="G150" s="1290">
        <f t="shared" si="2"/>
        <v>49078</v>
      </c>
      <c r="I150" s="894"/>
    </row>
    <row r="151" spans="1:9" ht="15.75">
      <c r="A151" s="1303" t="s">
        <v>2225</v>
      </c>
      <c r="B151" s="1304">
        <v>80</v>
      </c>
      <c r="C151" s="1304">
        <v>380</v>
      </c>
      <c r="D151" s="1304">
        <v>1800</v>
      </c>
      <c r="E151" s="1521">
        <v>1015</v>
      </c>
      <c r="F151" s="1526">
        <v>51665</v>
      </c>
      <c r="G151" s="1290">
        <f t="shared" si="2"/>
        <v>51665</v>
      </c>
      <c r="I151" s="894"/>
    </row>
    <row r="152" spans="1:9" ht="15.75">
      <c r="A152" s="1303" t="s">
        <v>2226</v>
      </c>
      <c r="B152" s="1304">
        <v>80</v>
      </c>
      <c r="C152" s="1304">
        <v>380</v>
      </c>
      <c r="D152" s="1304">
        <v>1900</v>
      </c>
      <c r="E152" s="1521">
        <v>1082</v>
      </c>
      <c r="F152" s="1526">
        <v>54251</v>
      </c>
      <c r="G152" s="1290">
        <f t="shared" si="2"/>
        <v>54251</v>
      </c>
      <c r="I152" s="894"/>
    </row>
    <row r="153" spans="1:9" ht="15.75">
      <c r="A153" s="1303" t="s">
        <v>2227</v>
      </c>
      <c r="B153" s="1304">
        <v>80</v>
      </c>
      <c r="C153" s="1304">
        <v>380</v>
      </c>
      <c r="D153" s="1304">
        <v>2000</v>
      </c>
      <c r="E153" s="1521">
        <v>1149</v>
      </c>
      <c r="F153" s="1526">
        <v>56838</v>
      </c>
      <c r="G153" s="1290">
        <f t="shared" si="2"/>
        <v>56838</v>
      </c>
      <c r="I153" s="894"/>
    </row>
    <row r="154" spans="1:9" ht="15.75">
      <c r="A154" s="1303" t="s">
        <v>2228</v>
      </c>
      <c r="B154" s="1304">
        <v>80</v>
      </c>
      <c r="C154" s="1304">
        <v>380</v>
      </c>
      <c r="D154" s="1304">
        <v>2100</v>
      </c>
      <c r="E154" s="1521">
        <v>1216</v>
      </c>
      <c r="F154" s="1526">
        <v>59425</v>
      </c>
      <c r="G154" s="1290">
        <f t="shared" si="2"/>
        <v>59425</v>
      </c>
      <c r="I154" s="894"/>
    </row>
    <row r="155" spans="1:9" ht="15.75">
      <c r="A155" s="1303" t="s">
        <v>2229</v>
      </c>
      <c r="B155" s="1304">
        <v>80</v>
      </c>
      <c r="C155" s="1304">
        <v>380</v>
      </c>
      <c r="D155" s="1304">
        <v>2200</v>
      </c>
      <c r="E155" s="1521">
        <v>1283</v>
      </c>
      <c r="F155" s="1526">
        <v>62011</v>
      </c>
      <c r="G155" s="1290">
        <f t="shared" si="2"/>
        <v>62011</v>
      </c>
      <c r="I155" s="894"/>
    </row>
    <row r="156" spans="1:9" ht="15.75" customHeight="1">
      <c r="A156" s="1303" t="s">
        <v>2230</v>
      </c>
      <c r="B156" s="1304">
        <v>80</v>
      </c>
      <c r="C156" s="1304">
        <v>380</v>
      </c>
      <c r="D156" s="1304">
        <v>2300</v>
      </c>
      <c r="E156" s="1521">
        <v>1349</v>
      </c>
      <c r="F156" s="1526">
        <v>64598</v>
      </c>
      <c r="G156" s="1290">
        <f t="shared" si="2"/>
        <v>64598</v>
      </c>
      <c r="I156" s="894"/>
    </row>
    <row r="157" spans="1:9" ht="15.75">
      <c r="A157" s="1303" t="s">
        <v>2231</v>
      </c>
      <c r="B157" s="1304">
        <v>80</v>
      </c>
      <c r="C157" s="1304">
        <v>380</v>
      </c>
      <c r="D157" s="1304">
        <v>2400</v>
      </c>
      <c r="E157" s="1521">
        <v>1416</v>
      </c>
      <c r="F157" s="1526">
        <v>67184</v>
      </c>
      <c r="G157" s="1290">
        <f t="shared" si="2"/>
        <v>67184</v>
      </c>
      <c r="I157" s="894"/>
    </row>
    <row r="158" spans="1:9" ht="15.75">
      <c r="A158" s="1303" t="s">
        <v>2232</v>
      </c>
      <c r="B158" s="1304">
        <v>80</v>
      </c>
      <c r="C158" s="1304">
        <v>380</v>
      </c>
      <c r="D158" s="1304">
        <v>2500</v>
      </c>
      <c r="E158" s="1521">
        <v>1483</v>
      </c>
      <c r="F158" s="1526">
        <v>69771</v>
      </c>
      <c r="G158" s="1290">
        <f t="shared" si="2"/>
        <v>69771</v>
      </c>
      <c r="I158" s="894"/>
    </row>
    <row r="159" spans="1:9" ht="15.75">
      <c r="A159" s="1303" t="s">
        <v>2233</v>
      </c>
      <c r="B159" s="1304">
        <v>80</v>
      </c>
      <c r="C159" s="1304">
        <v>380</v>
      </c>
      <c r="D159" s="1304">
        <v>2600</v>
      </c>
      <c r="E159" s="1521">
        <v>1550</v>
      </c>
      <c r="F159" s="1526">
        <v>72357</v>
      </c>
      <c r="G159" s="1290">
        <f t="shared" si="2"/>
        <v>72357</v>
      </c>
      <c r="I159" s="894"/>
    </row>
    <row r="160" spans="1:9" ht="15.75">
      <c r="A160" s="1303" t="s">
        <v>2234</v>
      </c>
      <c r="B160" s="1304">
        <v>80</v>
      </c>
      <c r="C160" s="1304">
        <v>380</v>
      </c>
      <c r="D160" s="1304">
        <v>2700</v>
      </c>
      <c r="E160" s="1521">
        <v>1617</v>
      </c>
      <c r="F160" s="1526">
        <v>74944</v>
      </c>
      <c r="G160" s="1290">
        <f t="shared" si="2"/>
        <v>74944</v>
      </c>
      <c r="I160" s="894"/>
    </row>
    <row r="161" spans="1:9" ht="15.75">
      <c r="A161" s="1303" t="s">
        <v>2235</v>
      </c>
      <c r="B161" s="1304">
        <v>80</v>
      </c>
      <c r="C161" s="1304">
        <v>380</v>
      </c>
      <c r="D161" s="1304">
        <v>2800</v>
      </c>
      <c r="E161" s="1521">
        <v>1683</v>
      </c>
      <c r="F161" s="1526">
        <v>77530</v>
      </c>
      <c r="G161" s="1290">
        <f t="shared" si="2"/>
        <v>77530</v>
      </c>
      <c r="I161" s="894"/>
    </row>
    <row r="162" spans="1:9" ht="15.75">
      <c r="A162" s="1303" t="s">
        <v>2236</v>
      </c>
      <c r="B162" s="1304">
        <v>80</v>
      </c>
      <c r="C162" s="1304">
        <v>380</v>
      </c>
      <c r="D162" s="1304">
        <v>2900</v>
      </c>
      <c r="E162" s="1521">
        <v>1750</v>
      </c>
      <c r="F162" s="1526">
        <v>80117</v>
      </c>
      <c r="G162" s="1290">
        <f t="shared" si="2"/>
        <v>80117</v>
      </c>
      <c r="I162" s="894"/>
    </row>
    <row r="163" spans="1:9" ht="15.75">
      <c r="A163" s="1303" t="s">
        <v>2237</v>
      </c>
      <c r="B163" s="1304">
        <v>80</v>
      </c>
      <c r="C163" s="1304">
        <v>380</v>
      </c>
      <c r="D163" s="1304">
        <v>3000</v>
      </c>
      <c r="E163" s="1521">
        <v>1817</v>
      </c>
      <c r="F163" s="1526">
        <v>82704</v>
      </c>
      <c r="G163" s="1290">
        <f t="shared" si="2"/>
        <v>82704</v>
      </c>
      <c r="I163" s="894"/>
    </row>
    <row r="164" spans="1:9" ht="15.75">
      <c r="A164" s="1303" t="s">
        <v>2238</v>
      </c>
      <c r="B164" s="1304">
        <v>80</v>
      </c>
      <c r="C164" s="1304">
        <v>380</v>
      </c>
      <c r="D164" s="1304">
        <v>3100</v>
      </c>
      <c r="E164" s="1521">
        <v>1884</v>
      </c>
      <c r="F164" s="1526">
        <v>85290</v>
      </c>
      <c r="G164" s="1290">
        <f t="shared" si="2"/>
        <v>85290</v>
      </c>
      <c r="I164" s="894"/>
    </row>
    <row r="165" spans="1:9" ht="15.75">
      <c r="A165" s="1303" t="s">
        <v>2239</v>
      </c>
      <c r="B165" s="1304">
        <v>80</v>
      </c>
      <c r="C165" s="1304">
        <v>380</v>
      </c>
      <c r="D165" s="1304">
        <v>3200</v>
      </c>
      <c r="E165" s="1521">
        <v>1951</v>
      </c>
      <c r="F165" s="1526">
        <v>87877</v>
      </c>
      <c r="G165" s="1290">
        <f t="shared" si="2"/>
        <v>87877</v>
      </c>
      <c r="I165" s="894"/>
    </row>
    <row r="166" spans="1:9" ht="15.75">
      <c r="A166" s="1303" t="s">
        <v>2240</v>
      </c>
      <c r="B166" s="1304">
        <v>80</v>
      </c>
      <c r="C166" s="1304">
        <v>380</v>
      </c>
      <c r="D166" s="1304">
        <v>3300</v>
      </c>
      <c r="E166" s="1521">
        <v>2017</v>
      </c>
      <c r="F166" s="1526">
        <v>90463</v>
      </c>
      <c r="G166" s="1290">
        <f t="shared" si="2"/>
        <v>90463</v>
      </c>
      <c r="I166" s="894"/>
    </row>
    <row r="167" spans="1:9" ht="15.75">
      <c r="A167" s="1303" t="s">
        <v>2241</v>
      </c>
      <c r="B167" s="1304">
        <v>80</v>
      </c>
      <c r="C167" s="1304">
        <v>380</v>
      </c>
      <c r="D167" s="1304">
        <v>3400</v>
      </c>
      <c r="E167" s="1521">
        <v>2084</v>
      </c>
      <c r="F167" s="1526">
        <v>93050</v>
      </c>
      <c r="G167" s="1290">
        <f t="shared" si="2"/>
        <v>93050</v>
      </c>
      <c r="I167" s="894"/>
    </row>
    <row r="168" spans="1:9" ht="15.75">
      <c r="A168" s="1303" t="s">
        <v>2242</v>
      </c>
      <c r="B168" s="1304">
        <v>80</v>
      </c>
      <c r="C168" s="1304">
        <v>380</v>
      </c>
      <c r="D168" s="1304">
        <v>3500</v>
      </c>
      <c r="E168" s="1521">
        <v>2151</v>
      </c>
      <c r="F168" s="1526">
        <v>95636</v>
      </c>
      <c r="G168" s="1290">
        <f t="shared" si="2"/>
        <v>95636</v>
      </c>
      <c r="I168" s="894"/>
    </row>
    <row r="169" spans="1:9" ht="15.75">
      <c r="A169" s="1303" t="s">
        <v>2243</v>
      </c>
      <c r="B169" s="1304">
        <v>80</v>
      </c>
      <c r="C169" s="1304">
        <v>380</v>
      </c>
      <c r="D169" s="1304">
        <v>3600</v>
      </c>
      <c r="E169" s="1521">
        <v>2184</v>
      </c>
      <c r="F169" s="1526">
        <v>98223</v>
      </c>
      <c r="G169" s="1290">
        <f t="shared" si="2"/>
        <v>98223</v>
      </c>
      <c r="I169" s="894"/>
    </row>
    <row r="170" spans="1:9" ht="15.75">
      <c r="A170" s="1303" t="s">
        <v>2244</v>
      </c>
      <c r="B170" s="1304">
        <v>80</v>
      </c>
      <c r="C170" s="1304">
        <v>380</v>
      </c>
      <c r="D170" s="1304">
        <v>3700</v>
      </c>
      <c r="E170" s="1521">
        <v>2251</v>
      </c>
      <c r="F170" s="1526">
        <v>100809</v>
      </c>
      <c r="G170" s="1290">
        <f t="shared" si="2"/>
        <v>100809</v>
      </c>
      <c r="I170" s="894"/>
    </row>
    <row r="171" spans="1:9" ht="15.75">
      <c r="A171" s="1303" t="s">
        <v>2245</v>
      </c>
      <c r="B171" s="1304">
        <v>80</v>
      </c>
      <c r="C171" s="1304">
        <v>380</v>
      </c>
      <c r="D171" s="1304">
        <v>3800</v>
      </c>
      <c r="E171" s="1521">
        <v>2318</v>
      </c>
      <c r="F171" s="1526">
        <v>103396</v>
      </c>
      <c r="G171" s="1290">
        <f t="shared" si="2"/>
        <v>103396</v>
      </c>
      <c r="I171" s="894"/>
    </row>
    <row r="172" spans="1:9" ht="15.75">
      <c r="A172" s="1303" t="s">
        <v>2246</v>
      </c>
      <c r="B172" s="1304">
        <v>80</v>
      </c>
      <c r="C172" s="1304">
        <v>380</v>
      </c>
      <c r="D172" s="1304">
        <v>3900</v>
      </c>
      <c r="E172" s="1521">
        <v>2385</v>
      </c>
      <c r="F172" s="1526">
        <v>105983</v>
      </c>
      <c r="G172" s="1290">
        <f t="shared" si="2"/>
        <v>105983</v>
      </c>
      <c r="I172" s="894"/>
    </row>
    <row r="173" spans="1:9" ht="15.75">
      <c r="A173" s="1303" t="s">
        <v>2247</v>
      </c>
      <c r="B173" s="1304">
        <v>80</v>
      </c>
      <c r="C173" s="1304">
        <v>380</v>
      </c>
      <c r="D173" s="1304">
        <v>4000</v>
      </c>
      <c r="E173" s="1521">
        <v>2452</v>
      </c>
      <c r="F173" s="1526">
        <v>108569</v>
      </c>
      <c r="G173" s="1290">
        <f t="shared" si="2"/>
        <v>108569</v>
      </c>
      <c r="I173" s="894"/>
    </row>
    <row r="174" spans="1:9" ht="15.75">
      <c r="A174" s="1303" t="s">
        <v>2248</v>
      </c>
      <c r="B174" s="1304">
        <v>80</v>
      </c>
      <c r="C174" s="1304">
        <v>380</v>
      </c>
      <c r="D174" s="1304">
        <v>4100</v>
      </c>
      <c r="E174" s="1521">
        <v>2518</v>
      </c>
      <c r="F174" s="1526">
        <v>111156</v>
      </c>
      <c r="G174" s="1290">
        <f t="shared" si="2"/>
        <v>111156</v>
      </c>
      <c r="I174" s="894"/>
    </row>
    <row r="175" spans="1:9" ht="15.75">
      <c r="A175" s="1303" t="s">
        <v>2249</v>
      </c>
      <c r="B175" s="1304">
        <v>80</v>
      </c>
      <c r="C175" s="1304">
        <v>380</v>
      </c>
      <c r="D175" s="1304">
        <v>4200</v>
      </c>
      <c r="E175" s="1521">
        <v>2585</v>
      </c>
      <c r="F175" s="1526">
        <v>113742</v>
      </c>
      <c r="G175" s="1290">
        <f t="shared" si="2"/>
        <v>113742</v>
      </c>
      <c r="I175" s="894"/>
    </row>
    <row r="176" spans="1:9" ht="15.75">
      <c r="A176" s="1303" t="s">
        <v>2250</v>
      </c>
      <c r="B176" s="1304">
        <v>80</v>
      </c>
      <c r="C176" s="1304">
        <v>380</v>
      </c>
      <c r="D176" s="1304">
        <v>4300</v>
      </c>
      <c r="E176" s="1521">
        <v>2652</v>
      </c>
      <c r="F176" s="1526">
        <v>116329</v>
      </c>
      <c r="G176" s="1290">
        <f t="shared" si="2"/>
        <v>116329</v>
      </c>
      <c r="I176" s="894"/>
    </row>
    <row r="177" spans="1:9" ht="15.75">
      <c r="A177" s="1303" t="s">
        <v>2251</v>
      </c>
      <c r="B177" s="1304">
        <v>80</v>
      </c>
      <c r="C177" s="1304">
        <v>380</v>
      </c>
      <c r="D177" s="1304">
        <v>4400</v>
      </c>
      <c r="E177" s="1521">
        <v>2719</v>
      </c>
      <c r="F177" s="1526">
        <v>118915</v>
      </c>
      <c r="G177" s="1290">
        <f t="shared" si="2"/>
        <v>118915</v>
      </c>
      <c r="I177" s="894"/>
    </row>
    <row r="178" spans="1:9" ht="15.75">
      <c r="A178" s="1303" t="s">
        <v>2252</v>
      </c>
      <c r="B178" s="1304">
        <v>80</v>
      </c>
      <c r="C178" s="1304">
        <v>380</v>
      </c>
      <c r="D178" s="1304">
        <v>4500</v>
      </c>
      <c r="E178" s="1521">
        <v>2786</v>
      </c>
      <c r="F178" s="1526">
        <v>121502</v>
      </c>
      <c r="G178" s="1290">
        <f t="shared" si="2"/>
        <v>121502</v>
      </c>
      <c r="I178" s="894"/>
    </row>
    <row r="179" spans="1:9" ht="15.75">
      <c r="A179" s="1303" t="s">
        <v>2253</v>
      </c>
      <c r="B179" s="1304">
        <v>80</v>
      </c>
      <c r="C179" s="1304">
        <v>380</v>
      </c>
      <c r="D179" s="1304">
        <v>4600</v>
      </c>
      <c r="E179" s="1521">
        <v>2852</v>
      </c>
      <c r="F179" s="1526">
        <v>124088</v>
      </c>
      <c r="G179" s="1290">
        <f t="shared" si="2"/>
        <v>124088</v>
      </c>
      <c r="I179" s="894"/>
    </row>
    <row r="180" spans="1:9" ht="15.75" customHeight="1">
      <c r="A180" s="1303" t="s">
        <v>2254</v>
      </c>
      <c r="B180" s="1304">
        <v>80</v>
      </c>
      <c r="C180" s="1304">
        <v>380</v>
      </c>
      <c r="D180" s="1304">
        <v>4700</v>
      </c>
      <c r="E180" s="1521">
        <v>2919</v>
      </c>
      <c r="F180" s="1526">
        <v>126675</v>
      </c>
      <c r="G180" s="1290">
        <f t="shared" si="2"/>
        <v>126675</v>
      </c>
      <c r="I180" s="894"/>
    </row>
    <row r="181" spans="1:9" ht="15.75">
      <c r="A181" s="1303" t="s">
        <v>2255</v>
      </c>
      <c r="B181" s="1304">
        <v>80</v>
      </c>
      <c r="C181" s="1304">
        <v>380</v>
      </c>
      <c r="D181" s="1304">
        <v>4800</v>
      </c>
      <c r="E181" s="1521">
        <v>2986</v>
      </c>
      <c r="F181" s="1526">
        <v>129261</v>
      </c>
      <c r="G181" s="1290">
        <f t="shared" si="2"/>
        <v>129261</v>
      </c>
      <c r="I181" s="894"/>
    </row>
    <row r="182" spans="1:9" ht="15.75">
      <c r="A182" s="1303" t="s">
        <v>2256</v>
      </c>
      <c r="B182" s="1304">
        <v>80</v>
      </c>
      <c r="C182" s="1304">
        <v>380</v>
      </c>
      <c r="D182" s="1304">
        <v>4900</v>
      </c>
      <c r="E182" s="1521">
        <v>3053</v>
      </c>
      <c r="F182" s="1526">
        <v>131848</v>
      </c>
      <c r="G182" s="1290">
        <f t="shared" si="2"/>
        <v>131848</v>
      </c>
      <c r="I182" s="894"/>
    </row>
    <row r="183" spans="1:9" ht="16.5" thickBot="1">
      <c r="A183" s="1305" t="s">
        <v>2257</v>
      </c>
      <c r="B183" s="1528">
        <v>80</v>
      </c>
      <c r="C183" s="1528">
        <v>380</v>
      </c>
      <c r="D183" s="1528">
        <v>5000</v>
      </c>
      <c r="E183" s="1522">
        <v>3120</v>
      </c>
      <c r="F183" s="1526">
        <v>134435</v>
      </c>
      <c r="G183" s="1291">
        <f t="shared" si="2"/>
        <v>134435</v>
      </c>
      <c r="I183" s="894"/>
    </row>
    <row r="184" spans="1:9" ht="15.75">
      <c r="A184" s="1301" t="s">
        <v>2258</v>
      </c>
      <c r="B184" s="1302">
        <v>100</v>
      </c>
      <c r="C184" s="1302">
        <v>200</v>
      </c>
      <c r="D184" s="1302">
        <v>800</v>
      </c>
      <c r="E184" s="1520">
        <v>251</v>
      </c>
      <c r="F184" s="1526">
        <v>17654</v>
      </c>
      <c r="G184" s="1289">
        <f t="shared" si="2"/>
        <v>17654</v>
      </c>
      <c r="I184" s="894"/>
    </row>
    <row r="185" spans="1:9" ht="15.75">
      <c r="A185" s="1303" t="s">
        <v>2259</v>
      </c>
      <c r="B185" s="1304">
        <v>100</v>
      </c>
      <c r="C185" s="1304">
        <v>200</v>
      </c>
      <c r="D185" s="1304">
        <v>900</v>
      </c>
      <c r="E185" s="1521">
        <v>300</v>
      </c>
      <c r="F185" s="1526">
        <v>19406</v>
      </c>
      <c r="G185" s="1290">
        <f t="shared" si="2"/>
        <v>19406</v>
      </c>
      <c r="I185" s="894"/>
    </row>
    <row r="186" spans="1:9" ht="15.75">
      <c r="A186" s="1303" t="s">
        <v>2260</v>
      </c>
      <c r="B186" s="1304">
        <v>100</v>
      </c>
      <c r="C186" s="1304">
        <v>200</v>
      </c>
      <c r="D186" s="1304">
        <v>1000</v>
      </c>
      <c r="E186" s="1521">
        <v>348</v>
      </c>
      <c r="F186" s="1526">
        <v>21158</v>
      </c>
      <c r="G186" s="1290">
        <f t="shared" si="2"/>
        <v>21158</v>
      </c>
      <c r="I186" s="894"/>
    </row>
    <row r="187" spans="1:9" ht="15.75">
      <c r="A187" s="1303" t="s">
        <v>2261</v>
      </c>
      <c r="B187" s="1304">
        <v>100</v>
      </c>
      <c r="C187" s="1304">
        <v>200</v>
      </c>
      <c r="D187" s="1304">
        <v>1100</v>
      </c>
      <c r="E187" s="1521">
        <v>396</v>
      </c>
      <c r="F187" s="1526">
        <v>22909</v>
      </c>
      <c r="G187" s="1290">
        <f t="shared" si="2"/>
        <v>22909</v>
      </c>
      <c r="I187" s="894"/>
    </row>
    <row r="188" spans="1:9" ht="15.75">
      <c r="A188" s="1303" t="s">
        <v>2262</v>
      </c>
      <c r="B188" s="1304">
        <v>100</v>
      </c>
      <c r="C188" s="1304">
        <v>200</v>
      </c>
      <c r="D188" s="1304">
        <v>1200</v>
      </c>
      <c r="E188" s="1521">
        <v>445</v>
      </c>
      <c r="F188" s="1526">
        <v>24661</v>
      </c>
      <c r="G188" s="1290">
        <f t="shared" si="2"/>
        <v>24661</v>
      </c>
      <c r="I188" s="894"/>
    </row>
    <row r="189" spans="1:9" ht="15.75">
      <c r="A189" s="1303" t="s">
        <v>2263</v>
      </c>
      <c r="B189" s="1304">
        <v>100</v>
      </c>
      <c r="C189" s="1304">
        <v>200</v>
      </c>
      <c r="D189" s="1304">
        <v>1300</v>
      </c>
      <c r="E189" s="1521">
        <v>493</v>
      </c>
      <c r="F189" s="1526">
        <v>26412</v>
      </c>
      <c r="G189" s="1290">
        <f t="shared" si="2"/>
        <v>26412</v>
      </c>
      <c r="I189" s="894"/>
    </row>
    <row r="190" spans="1:9" ht="15.75">
      <c r="A190" s="1303" t="s">
        <v>2264</v>
      </c>
      <c r="B190" s="1304">
        <v>100</v>
      </c>
      <c r="C190" s="1304">
        <v>200</v>
      </c>
      <c r="D190" s="1304">
        <v>1400</v>
      </c>
      <c r="E190" s="1521">
        <v>541</v>
      </c>
      <c r="F190" s="1526">
        <v>28164</v>
      </c>
      <c r="G190" s="1290">
        <f t="shared" si="2"/>
        <v>28164</v>
      </c>
      <c r="I190" s="894"/>
    </row>
    <row r="191" spans="1:9" ht="15.75">
      <c r="A191" s="1303" t="s">
        <v>2265</v>
      </c>
      <c r="B191" s="1304">
        <v>100</v>
      </c>
      <c r="C191" s="1304">
        <v>200</v>
      </c>
      <c r="D191" s="1304">
        <v>1500</v>
      </c>
      <c r="E191" s="1521">
        <v>590</v>
      </c>
      <c r="F191" s="1526">
        <v>29916</v>
      </c>
      <c r="G191" s="1290">
        <f t="shared" si="2"/>
        <v>29916</v>
      </c>
      <c r="I191" s="894"/>
    </row>
    <row r="192" spans="1:9" ht="15.75">
      <c r="A192" s="1303" t="s">
        <v>2266</v>
      </c>
      <c r="B192" s="1304">
        <v>100</v>
      </c>
      <c r="C192" s="1304">
        <v>200</v>
      </c>
      <c r="D192" s="1304">
        <v>1600</v>
      </c>
      <c r="E192" s="1521">
        <v>638</v>
      </c>
      <c r="F192" s="1526">
        <v>31667</v>
      </c>
      <c r="G192" s="1290">
        <f t="shared" si="2"/>
        <v>31667</v>
      </c>
      <c r="I192" s="894"/>
    </row>
    <row r="193" spans="1:9" ht="15.75">
      <c r="A193" s="1303" t="s">
        <v>2267</v>
      </c>
      <c r="B193" s="1304">
        <v>100</v>
      </c>
      <c r="C193" s="1304">
        <v>200</v>
      </c>
      <c r="D193" s="1304">
        <v>1700</v>
      </c>
      <c r="E193" s="1521">
        <v>686</v>
      </c>
      <c r="F193" s="1526">
        <v>33419</v>
      </c>
      <c r="G193" s="1290">
        <f t="shared" si="2"/>
        <v>33419</v>
      </c>
      <c r="I193" s="894"/>
    </row>
    <row r="194" spans="1:9" ht="15.75">
      <c r="A194" s="1303" t="s">
        <v>2268</v>
      </c>
      <c r="B194" s="1304">
        <v>100</v>
      </c>
      <c r="C194" s="1304">
        <v>200</v>
      </c>
      <c r="D194" s="1304">
        <v>1800</v>
      </c>
      <c r="E194" s="1521">
        <v>735</v>
      </c>
      <c r="F194" s="1526">
        <v>35171</v>
      </c>
      <c r="G194" s="1290">
        <f t="shared" si="2"/>
        <v>35171</v>
      </c>
      <c r="I194" s="894"/>
    </row>
    <row r="195" spans="1:9" ht="15.75">
      <c r="A195" s="1303" t="s">
        <v>2269</v>
      </c>
      <c r="B195" s="1304">
        <v>100</v>
      </c>
      <c r="C195" s="1304">
        <v>200</v>
      </c>
      <c r="D195" s="1304">
        <v>1900</v>
      </c>
      <c r="E195" s="1521">
        <v>783</v>
      </c>
      <c r="F195" s="1526">
        <v>36922</v>
      </c>
      <c r="G195" s="1290">
        <f t="shared" si="2"/>
        <v>36922</v>
      </c>
      <c r="I195" s="894"/>
    </row>
    <row r="196" spans="1:9" ht="15.75">
      <c r="A196" s="1303" t="s">
        <v>2270</v>
      </c>
      <c r="B196" s="1304">
        <v>100</v>
      </c>
      <c r="C196" s="1304">
        <v>200</v>
      </c>
      <c r="D196" s="1304">
        <v>2000</v>
      </c>
      <c r="E196" s="1521">
        <v>831</v>
      </c>
      <c r="F196" s="1526">
        <v>38674</v>
      </c>
      <c r="G196" s="1290">
        <f t="shared" si="2"/>
        <v>38674</v>
      </c>
      <c r="I196" s="894"/>
    </row>
    <row r="197" spans="1:9" ht="15.75">
      <c r="A197" s="1303" t="s">
        <v>2271</v>
      </c>
      <c r="B197" s="1304">
        <v>100</v>
      </c>
      <c r="C197" s="1304">
        <v>200</v>
      </c>
      <c r="D197" s="1304">
        <v>2100</v>
      </c>
      <c r="E197" s="1521">
        <v>880</v>
      </c>
      <c r="F197" s="1526">
        <v>40426</v>
      </c>
      <c r="G197" s="1290">
        <f t="shared" si="2"/>
        <v>40426</v>
      </c>
      <c r="I197" s="894"/>
    </row>
    <row r="198" spans="1:9" ht="15.75">
      <c r="A198" s="1303" t="s">
        <v>2272</v>
      </c>
      <c r="B198" s="1304">
        <v>100</v>
      </c>
      <c r="C198" s="1304">
        <v>200</v>
      </c>
      <c r="D198" s="1304">
        <v>2200</v>
      </c>
      <c r="E198" s="1521">
        <v>928</v>
      </c>
      <c r="F198" s="1526">
        <v>42177</v>
      </c>
      <c r="G198" s="1290">
        <f t="shared" si="2"/>
        <v>42177</v>
      </c>
      <c r="I198" s="894"/>
    </row>
    <row r="199" spans="1:9" ht="15.75">
      <c r="A199" s="1303" t="s">
        <v>2273</v>
      </c>
      <c r="B199" s="1304">
        <v>100</v>
      </c>
      <c r="C199" s="1304">
        <v>200</v>
      </c>
      <c r="D199" s="1304">
        <v>2300</v>
      </c>
      <c r="E199" s="1521">
        <v>976</v>
      </c>
      <c r="F199" s="1526">
        <v>43929</v>
      </c>
      <c r="G199" s="1290">
        <f t="shared" si="2"/>
        <v>43929</v>
      </c>
      <c r="I199" s="894"/>
    </row>
    <row r="200" spans="1:9" ht="15.75">
      <c r="A200" s="1303" t="s">
        <v>2274</v>
      </c>
      <c r="B200" s="1304">
        <v>100</v>
      </c>
      <c r="C200" s="1304">
        <v>200</v>
      </c>
      <c r="D200" s="1304">
        <v>2400</v>
      </c>
      <c r="E200" s="1521">
        <v>1025</v>
      </c>
      <c r="F200" s="1526">
        <v>45680</v>
      </c>
      <c r="G200" s="1290">
        <f t="shared" si="2"/>
        <v>45680</v>
      </c>
      <c r="I200" s="894"/>
    </row>
    <row r="201" spans="1:9" ht="15.75">
      <c r="A201" s="1303" t="s">
        <v>2275</v>
      </c>
      <c r="B201" s="1304">
        <v>100</v>
      </c>
      <c r="C201" s="1304">
        <v>200</v>
      </c>
      <c r="D201" s="1304">
        <v>2500</v>
      </c>
      <c r="E201" s="1521">
        <v>1073</v>
      </c>
      <c r="F201" s="1526">
        <v>47432</v>
      </c>
      <c r="G201" s="1290">
        <f t="shared" si="2"/>
        <v>47432</v>
      </c>
      <c r="I201" s="894"/>
    </row>
    <row r="202" spans="1:9" ht="15.75">
      <c r="A202" s="1303" t="s">
        <v>2276</v>
      </c>
      <c r="B202" s="1304">
        <v>100</v>
      </c>
      <c r="C202" s="1304">
        <v>200</v>
      </c>
      <c r="D202" s="1304">
        <v>2600</v>
      </c>
      <c r="E202" s="1521">
        <v>1121</v>
      </c>
      <c r="F202" s="1526">
        <v>49184</v>
      </c>
      <c r="G202" s="1290">
        <f t="shared" si="2"/>
        <v>49184</v>
      </c>
      <c r="I202" s="894"/>
    </row>
    <row r="203" spans="1:9" ht="15.75">
      <c r="A203" s="1303" t="s">
        <v>2277</v>
      </c>
      <c r="B203" s="1304">
        <v>100</v>
      </c>
      <c r="C203" s="1304">
        <v>200</v>
      </c>
      <c r="D203" s="1304">
        <v>2700</v>
      </c>
      <c r="E203" s="1521">
        <v>1170</v>
      </c>
      <c r="F203" s="1526">
        <v>50935</v>
      </c>
      <c r="G203" s="1290">
        <f t="shared" si="2"/>
        <v>50935</v>
      </c>
      <c r="I203" s="894"/>
    </row>
    <row r="204" spans="1:9" ht="15.75">
      <c r="A204" s="1303" t="s">
        <v>2278</v>
      </c>
      <c r="B204" s="1304">
        <v>100</v>
      </c>
      <c r="C204" s="1304">
        <v>200</v>
      </c>
      <c r="D204" s="1304">
        <v>2800</v>
      </c>
      <c r="E204" s="1521">
        <v>1218</v>
      </c>
      <c r="F204" s="1526">
        <v>52687</v>
      </c>
      <c r="G204" s="1290">
        <f t="shared" si="2"/>
        <v>52687</v>
      </c>
      <c r="I204" s="894"/>
    </row>
    <row r="205" spans="1:9" ht="15.75" customHeight="1">
      <c r="A205" s="1303" t="s">
        <v>2279</v>
      </c>
      <c r="B205" s="1304">
        <v>100</v>
      </c>
      <c r="C205" s="1304">
        <v>200</v>
      </c>
      <c r="D205" s="1304">
        <v>2900</v>
      </c>
      <c r="E205" s="1521">
        <v>1267</v>
      </c>
      <c r="F205" s="1526">
        <v>54439</v>
      </c>
      <c r="G205" s="1290">
        <f t="shared" ref="G205:G268" si="3">(F205-F205*$B$4)</f>
        <v>54439</v>
      </c>
      <c r="I205" s="894"/>
    </row>
    <row r="206" spans="1:9" ht="15.75" customHeight="1">
      <c r="A206" s="1303" t="s">
        <v>2280</v>
      </c>
      <c r="B206" s="1304">
        <v>100</v>
      </c>
      <c r="C206" s="1304">
        <v>200</v>
      </c>
      <c r="D206" s="1304">
        <v>3000</v>
      </c>
      <c r="E206" s="1521">
        <v>1315</v>
      </c>
      <c r="F206" s="1526">
        <v>56190</v>
      </c>
      <c r="G206" s="1290">
        <f t="shared" si="3"/>
        <v>56190</v>
      </c>
      <c r="I206" s="894"/>
    </row>
    <row r="207" spans="1:9" ht="15.75" customHeight="1">
      <c r="A207" s="1303" t="s">
        <v>2281</v>
      </c>
      <c r="B207" s="1304">
        <v>100</v>
      </c>
      <c r="C207" s="1304">
        <v>200</v>
      </c>
      <c r="D207" s="1304">
        <v>3100</v>
      </c>
      <c r="E207" s="1521">
        <v>1363</v>
      </c>
      <c r="F207" s="1526">
        <v>57942</v>
      </c>
      <c r="G207" s="1290">
        <f t="shared" si="3"/>
        <v>57942</v>
      </c>
      <c r="I207" s="894"/>
    </row>
    <row r="208" spans="1:9" ht="15.75" customHeight="1">
      <c r="A208" s="1303" t="s">
        <v>2282</v>
      </c>
      <c r="B208" s="1304">
        <v>100</v>
      </c>
      <c r="C208" s="1304">
        <v>200</v>
      </c>
      <c r="D208" s="1304">
        <v>3200</v>
      </c>
      <c r="E208" s="1521">
        <v>1412</v>
      </c>
      <c r="F208" s="1526">
        <v>59694</v>
      </c>
      <c r="G208" s="1290">
        <f t="shared" si="3"/>
        <v>59694</v>
      </c>
      <c r="I208" s="894"/>
    </row>
    <row r="209" spans="1:9" ht="15.75" customHeight="1">
      <c r="A209" s="1303" t="s">
        <v>2283</v>
      </c>
      <c r="B209" s="1304">
        <v>100</v>
      </c>
      <c r="C209" s="1304">
        <v>200</v>
      </c>
      <c r="D209" s="1304">
        <v>3300</v>
      </c>
      <c r="E209" s="1521">
        <v>1460</v>
      </c>
      <c r="F209" s="1526">
        <v>61445</v>
      </c>
      <c r="G209" s="1290">
        <f t="shared" si="3"/>
        <v>61445</v>
      </c>
      <c r="I209" s="894"/>
    </row>
    <row r="210" spans="1:9" ht="15.75" customHeight="1">
      <c r="A210" s="1303" t="s">
        <v>2284</v>
      </c>
      <c r="B210" s="1304">
        <v>100</v>
      </c>
      <c r="C210" s="1304">
        <v>200</v>
      </c>
      <c r="D210" s="1304">
        <v>3400</v>
      </c>
      <c r="E210" s="1521">
        <v>1508</v>
      </c>
      <c r="F210" s="1526">
        <v>63197</v>
      </c>
      <c r="G210" s="1290">
        <f t="shared" si="3"/>
        <v>63197</v>
      </c>
      <c r="I210" s="894"/>
    </row>
    <row r="211" spans="1:9" ht="15.75" customHeight="1">
      <c r="A211" s="1303" t="s">
        <v>2285</v>
      </c>
      <c r="B211" s="1304">
        <v>100</v>
      </c>
      <c r="C211" s="1304">
        <v>200</v>
      </c>
      <c r="D211" s="1304">
        <v>3500</v>
      </c>
      <c r="E211" s="1521">
        <v>1557</v>
      </c>
      <c r="F211" s="1526">
        <v>64948</v>
      </c>
      <c r="G211" s="1290">
        <f t="shared" si="3"/>
        <v>64948</v>
      </c>
      <c r="I211" s="894"/>
    </row>
    <row r="212" spans="1:9" ht="15.75" customHeight="1">
      <c r="A212" s="1303" t="s">
        <v>2286</v>
      </c>
      <c r="B212" s="1304">
        <v>100</v>
      </c>
      <c r="C212" s="1304">
        <v>200</v>
      </c>
      <c r="D212" s="1304">
        <v>3600</v>
      </c>
      <c r="E212" s="1521">
        <v>1581</v>
      </c>
      <c r="F212" s="1526">
        <v>66700</v>
      </c>
      <c r="G212" s="1290">
        <f t="shared" si="3"/>
        <v>66700</v>
      </c>
      <c r="I212" s="894"/>
    </row>
    <row r="213" spans="1:9" ht="15.75" customHeight="1">
      <c r="A213" s="1303" t="s">
        <v>2287</v>
      </c>
      <c r="B213" s="1304">
        <v>100</v>
      </c>
      <c r="C213" s="1304">
        <v>200</v>
      </c>
      <c r="D213" s="1304">
        <v>3700</v>
      </c>
      <c r="E213" s="1521">
        <v>1629</v>
      </c>
      <c r="F213" s="1526">
        <v>68452</v>
      </c>
      <c r="G213" s="1290">
        <f t="shared" si="3"/>
        <v>68452</v>
      </c>
      <c r="I213" s="894"/>
    </row>
    <row r="214" spans="1:9" ht="15.75" customHeight="1">
      <c r="A214" s="1303" t="s">
        <v>2288</v>
      </c>
      <c r="B214" s="1304">
        <v>100</v>
      </c>
      <c r="C214" s="1304">
        <v>200</v>
      </c>
      <c r="D214" s="1304">
        <v>3800</v>
      </c>
      <c r="E214" s="1521">
        <v>1677</v>
      </c>
      <c r="F214" s="1526">
        <v>70203</v>
      </c>
      <c r="G214" s="1290">
        <f t="shared" si="3"/>
        <v>70203</v>
      </c>
      <c r="I214" s="894"/>
    </row>
    <row r="215" spans="1:9" ht="15.75" customHeight="1">
      <c r="A215" s="1303" t="s">
        <v>2289</v>
      </c>
      <c r="B215" s="1304">
        <v>100</v>
      </c>
      <c r="C215" s="1304">
        <v>200</v>
      </c>
      <c r="D215" s="1304">
        <v>3900</v>
      </c>
      <c r="E215" s="1521">
        <v>1726</v>
      </c>
      <c r="F215" s="1526">
        <v>71955</v>
      </c>
      <c r="G215" s="1290">
        <f t="shared" si="3"/>
        <v>71955</v>
      </c>
      <c r="I215" s="894"/>
    </row>
    <row r="216" spans="1:9" ht="15.75" customHeight="1">
      <c r="A216" s="1303" t="s">
        <v>2290</v>
      </c>
      <c r="B216" s="1304">
        <v>100</v>
      </c>
      <c r="C216" s="1304">
        <v>200</v>
      </c>
      <c r="D216" s="1304">
        <v>4000</v>
      </c>
      <c r="E216" s="1521">
        <v>1774</v>
      </c>
      <c r="F216" s="1526">
        <v>73707</v>
      </c>
      <c r="G216" s="1290">
        <f t="shared" si="3"/>
        <v>73707</v>
      </c>
      <c r="I216" s="894"/>
    </row>
    <row r="217" spans="1:9" ht="15.75" customHeight="1">
      <c r="A217" s="1303" t="s">
        <v>2291</v>
      </c>
      <c r="B217" s="1304">
        <v>100</v>
      </c>
      <c r="C217" s="1304">
        <v>200</v>
      </c>
      <c r="D217" s="1304">
        <v>4100</v>
      </c>
      <c r="E217" s="1521">
        <v>1822</v>
      </c>
      <c r="F217" s="1526">
        <v>75458</v>
      </c>
      <c r="G217" s="1290">
        <f t="shared" si="3"/>
        <v>75458</v>
      </c>
      <c r="I217" s="894"/>
    </row>
    <row r="218" spans="1:9" ht="15.75" customHeight="1">
      <c r="A218" s="1303" t="s">
        <v>2292</v>
      </c>
      <c r="B218" s="1304">
        <v>100</v>
      </c>
      <c r="C218" s="1304">
        <v>200</v>
      </c>
      <c r="D218" s="1304">
        <v>4200</v>
      </c>
      <c r="E218" s="1521">
        <v>1871</v>
      </c>
      <c r="F218" s="1526">
        <v>77210</v>
      </c>
      <c r="G218" s="1290">
        <f t="shared" si="3"/>
        <v>77210</v>
      </c>
      <c r="I218" s="894"/>
    </row>
    <row r="219" spans="1:9" ht="15.75" customHeight="1">
      <c r="A219" s="1303" t="s">
        <v>2293</v>
      </c>
      <c r="B219" s="1304">
        <v>100</v>
      </c>
      <c r="C219" s="1304">
        <v>200</v>
      </c>
      <c r="D219" s="1304">
        <v>4300</v>
      </c>
      <c r="E219" s="1521">
        <v>1919</v>
      </c>
      <c r="F219" s="1526">
        <v>78962</v>
      </c>
      <c r="G219" s="1290">
        <f t="shared" si="3"/>
        <v>78962</v>
      </c>
      <c r="I219" s="894"/>
    </row>
    <row r="220" spans="1:9" ht="15.75" customHeight="1">
      <c r="A220" s="1303" t="s">
        <v>2294</v>
      </c>
      <c r="B220" s="1304">
        <v>100</v>
      </c>
      <c r="C220" s="1304">
        <v>200</v>
      </c>
      <c r="D220" s="1304">
        <v>4400</v>
      </c>
      <c r="E220" s="1521">
        <v>1967</v>
      </c>
      <c r="F220" s="1526">
        <v>80713</v>
      </c>
      <c r="G220" s="1290">
        <f t="shared" si="3"/>
        <v>80713</v>
      </c>
      <c r="I220" s="894"/>
    </row>
    <row r="221" spans="1:9" ht="15.75" customHeight="1">
      <c r="A221" s="1303" t="s">
        <v>2295</v>
      </c>
      <c r="B221" s="1304">
        <v>100</v>
      </c>
      <c r="C221" s="1304">
        <v>200</v>
      </c>
      <c r="D221" s="1304">
        <v>4500</v>
      </c>
      <c r="E221" s="1521">
        <v>2016</v>
      </c>
      <c r="F221" s="1526">
        <v>82465</v>
      </c>
      <c r="G221" s="1290">
        <f t="shared" si="3"/>
        <v>82465</v>
      </c>
      <c r="I221" s="894"/>
    </row>
    <row r="222" spans="1:9" ht="15.75" customHeight="1">
      <c r="A222" s="1303" t="s">
        <v>2296</v>
      </c>
      <c r="B222" s="1304">
        <v>100</v>
      </c>
      <c r="C222" s="1304">
        <v>200</v>
      </c>
      <c r="D222" s="1304">
        <v>4600</v>
      </c>
      <c r="E222" s="1521">
        <v>2064</v>
      </c>
      <c r="F222" s="1526">
        <v>84216</v>
      </c>
      <c r="G222" s="1290">
        <f t="shared" si="3"/>
        <v>84216</v>
      </c>
      <c r="I222" s="894"/>
    </row>
    <row r="223" spans="1:9" ht="15.75" customHeight="1">
      <c r="A223" s="1303" t="s">
        <v>2297</v>
      </c>
      <c r="B223" s="1304">
        <v>100</v>
      </c>
      <c r="C223" s="1304">
        <v>200</v>
      </c>
      <c r="D223" s="1304">
        <v>4700</v>
      </c>
      <c r="E223" s="1521">
        <v>2112</v>
      </c>
      <c r="F223" s="1526">
        <v>85968</v>
      </c>
      <c r="G223" s="1290">
        <f t="shared" si="3"/>
        <v>85968</v>
      </c>
      <c r="I223" s="894"/>
    </row>
    <row r="224" spans="1:9" ht="16.5" customHeight="1">
      <c r="A224" s="1306" t="s">
        <v>2298</v>
      </c>
      <c r="B224" s="1297">
        <v>100</v>
      </c>
      <c r="C224" s="1297">
        <v>200</v>
      </c>
      <c r="D224" s="1297">
        <v>4800</v>
      </c>
      <c r="E224" s="1523">
        <v>2161</v>
      </c>
      <c r="F224" s="1526">
        <v>87720</v>
      </c>
      <c r="G224" s="1292">
        <f t="shared" si="3"/>
        <v>87720</v>
      </c>
      <c r="I224" s="894"/>
    </row>
    <row r="225" spans="1:9" ht="15.75" customHeight="1">
      <c r="A225" s="1303" t="s">
        <v>2299</v>
      </c>
      <c r="B225" s="1304">
        <v>100</v>
      </c>
      <c r="C225" s="1304">
        <v>200</v>
      </c>
      <c r="D225" s="1304">
        <v>4900</v>
      </c>
      <c r="E225" s="1521">
        <v>2209</v>
      </c>
      <c r="F225" s="1526">
        <v>89471</v>
      </c>
      <c r="G225" s="1290">
        <f t="shared" si="3"/>
        <v>89471</v>
      </c>
      <c r="I225" s="894"/>
    </row>
    <row r="226" spans="1:9" ht="15.75" customHeight="1" thickBot="1">
      <c r="A226" s="1305" t="s">
        <v>2300</v>
      </c>
      <c r="B226" s="1295">
        <v>100</v>
      </c>
      <c r="C226" s="1295">
        <v>200</v>
      </c>
      <c r="D226" s="1295">
        <v>5000</v>
      </c>
      <c r="E226" s="1522">
        <v>2257</v>
      </c>
      <c r="F226" s="1526">
        <v>91223</v>
      </c>
      <c r="G226" s="1291">
        <f t="shared" si="3"/>
        <v>91223</v>
      </c>
      <c r="I226" s="894"/>
    </row>
    <row r="227" spans="1:9" ht="15.75" customHeight="1">
      <c r="A227" s="1301" t="s">
        <v>2301</v>
      </c>
      <c r="B227" s="1302">
        <v>100</v>
      </c>
      <c r="C227" s="1302">
        <v>260</v>
      </c>
      <c r="D227" s="1302">
        <v>800</v>
      </c>
      <c r="E227" s="1520">
        <v>319</v>
      </c>
      <c r="F227" s="1526">
        <v>18995</v>
      </c>
      <c r="G227" s="1289">
        <f t="shared" si="3"/>
        <v>18995</v>
      </c>
      <c r="I227" s="894"/>
    </row>
    <row r="228" spans="1:9" ht="15.75" customHeight="1">
      <c r="A228" s="1303" t="s">
        <v>2302</v>
      </c>
      <c r="B228" s="1304">
        <v>100</v>
      </c>
      <c r="C228" s="1304">
        <v>260</v>
      </c>
      <c r="D228" s="1304">
        <v>900</v>
      </c>
      <c r="E228" s="1521">
        <v>380</v>
      </c>
      <c r="F228" s="1526">
        <v>21040</v>
      </c>
      <c r="G228" s="1290">
        <f t="shared" si="3"/>
        <v>21040</v>
      </c>
      <c r="I228" s="894"/>
    </row>
    <row r="229" spans="1:9" ht="15.75" customHeight="1">
      <c r="A229" s="1303" t="s">
        <v>2303</v>
      </c>
      <c r="B229" s="1304">
        <v>100</v>
      </c>
      <c r="C229" s="1304">
        <v>260</v>
      </c>
      <c r="D229" s="1304">
        <v>1000</v>
      </c>
      <c r="E229" s="1521">
        <v>441</v>
      </c>
      <c r="F229" s="1526">
        <v>23085</v>
      </c>
      <c r="G229" s="1290">
        <f t="shared" si="3"/>
        <v>23085</v>
      </c>
      <c r="I229" s="894"/>
    </row>
    <row r="230" spans="1:9" ht="15.75" customHeight="1">
      <c r="A230" s="1303" t="s">
        <v>2304</v>
      </c>
      <c r="B230" s="1304">
        <v>100</v>
      </c>
      <c r="C230" s="1304">
        <v>260</v>
      </c>
      <c r="D230" s="1304">
        <v>1100</v>
      </c>
      <c r="E230" s="1521">
        <v>503</v>
      </c>
      <c r="F230" s="1526">
        <v>25130</v>
      </c>
      <c r="G230" s="1290">
        <f t="shared" si="3"/>
        <v>25130</v>
      </c>
      <c r="I230" s="894"/>
    </row>
    <row r="231" spans="1:9" ht="15.75" customHeight="1">
      <c r="A231" s="1303" t="s">
        <v>2305</v>
      </c>
      <c r="B231" s="1304">
        <v>100</v>
      </c>
      <c r="C231" s="1304">
        <v>260</v>
      </c>
      <c r="D231" s="1304">
        <v>1200</v>
      </c>
      <c r="E231" s="1521">
        <v>564</v>
      </c>
      <c r="F231" s="1526">
        <v>27176</v>
      </c>
      <c r="G231" s="1290">
        <f t="shared" si="3"/>
        <v>27176</v>
      </c>
      <c r="I231" s="894"/>
    </row>
    <row r="232" spans="1:9" ht="15.75" customHeight="1">
      <c r="A232" s="1303" t="s">
        <v>2306</v>
      </c>
      <c r="B232" s="1304">
        <v>100</v>
      </c>
      <c r="C232" s="1304">
        <v>260</v>
      </c>
      <c r="D232" s="1304">
        <v>1300</v>
      </c>
      <c r="E232" s="1521">
        <v>625</v>
      </c>
      <c r="F232" s="1526">
        <v>29221</v>
      </c>
      <c r="G232" s="1290">
        <f t="shared" si="3"/>
        <v>29221</v>
      </c>
      <c r="I232" s="894"/>
    </row>
    <row r="233" spans="1:9" ht="15.75" customHeight="1">
      <c r="A233" s="1303" t="s">
        <v>2307</v>
      </c>
      <c r="B233" s="1304">
        <v>100</v>
      </c>
      <c r="C233" s="1304">
        <v>260</v>
      </c>
      <c r="D233" s="1304">
        <v>1400</v>
      </c>
      <c r="E233" s="1521">
        <v>687</v>
      </c>
      <c r="F233" s="1526">
        <v>31266</v>
      </c>
      <c r="G233" s="1290">
        <f t="shared" si="3"/>
        <v>31266</v>
      </c>
      <c r="I233" s="894"/>
    </row>
    <row r="234" spans="1:9" ht="15.75" customHeight="1">
      <c r="A234" s="1303" t="s">
        <v>2308</v>
      </c>
      <c r="B234" s="1304">
        <v>100</v>
      </c>
      <c r="C234" s="1304">
        <v>260</v>
      </c>
      <c r="D234" s="1304">
        <v>1500</v>
      </c>
      <c r="E234" s="1521">
        <v>748</v>
      </c>
      <c r="F234" s="1526">
        <v>33311</v>
      </c>
      <c r="G234" s="1290">
        <f t="shared" si="3"/>
        <v>33311</v>
      </c>
      <c r="I234" s="894"/>
    </row>
    <row r="235" spans="1:9" ht="15.75" customHeight="1">
      <c r="A235" s="1303" t="s">
        <v>2309</v>
      </c>
      <c r="B235" s="1304">
        <v>100</v>
      </c>
      <c r="C235" s="1304">
        <v>260</v>
      </c>
      <c r="D235" s="1304">
        <v>1600</v>
      </c>
      <c r="E235" s="1521">
        <v>809</v>
      </c>
      <c r="F235" s="1526">
        <v>35357</v>
      </c>
      <c r="G235" s="1290">
        <f t="shared" si="3"/>
        <v>35357</v>
      </c>
      <c r="I235" s="894"/>
    </row>
    <row r="236" spans="1:9" ht="15.75" customHeight="1">
      <c r="A236" s="1303" t="s">
        <v>2310</v>
      </c>
      <c r="B236" s="1304">
        <v>100</v>
      </c>
      <c r="C236" s="1304">
        <v>260</v>
      </c>
      <c r="D236" s="1304">
        <v>1700</v>
      </c>
      <c r="E236" s="1521">
        <v>870</v>
      </c>
      <c r="F236" s="1526">
        <v>37402</v>
      </c>
      <c r="G236" s="1290">
        <f t="shared" si="3"/>
        <v>37402</v>
      </c>
      <c r="I236" s="894"/>
    </row>
    <row r="237" spans="1:9" ht="15.75" customHeight="1">
      <c r="A237" s="1303" t="s">
        <v>2311</v>
      </c>
      <c r="B237" s="1304">
        <v>100</v>
      </c>
      <c r="C237" s="1304">
        <v>260</v>
      </c>
      <c r="D237" s="1304">
        <v>1800</v>
      </c>
      <c r="E237" s="1521">
        <v>932</v>
      </c>
      <c r="F237" s="1526">
        <v>39447</v>
      </c>
      <c r="G237" s="1290">
        <f t="shared" si="3"/>
        <v>39447</v>
      </c>
      <c r="I237" s="894"/>
    </row>
    <row r="238" spans="1:9" ht="15.75" customHeight="1">
      <c r="A238" s="1303" t="s">
        <v>2312</v>
      </c>
      <c r="B238" s="1304">
        <v>100</v>
      </c>
      <c r="C238" s="1304">
        <v>260</v>
      </c>
      <c r="D238" s="1304">
        <v>1900</v>
      </c>
      <c r="E238" s="1521">
        <v>993</v>
      </c>
      <c r="F238" s="1526">
        <v>41492</v>
      </c>
      <c r="G238" s="1290">
        <f t="shared" si="3"/>
        <v>41492</v>
      </c>
      <c r="I238" s="894"/>
    </row>
    <row r="239" spans="1:9" ht="15.75" customHeight="1">
      <c r="A239" s="1303" t="s">
        <v>2313</v>
      </c>
      <c r="B239" s="1304">
        <v>100</v>
      </c>
      <c r="C239" s="1304">
        <v>260</v>
      </c>
      <c r="D239" s="1304">
        <v>2000</v>
      </c>
      <c r="E239" s="1521">
        <v>1054</v>
      </c>
      <c r="F239" s="1526">
        <v>43538</v>
      </c>
      <c r="G239" s="1290">
        <f t="shared" si="3"/>
        <v>43538</v>
      </c>
      <c r="I239" s="894"/>
    </row>
    <row r="240" spans="1:9" ht="15.75" customHeight="1">
      <c r="A240" s="1303" t="s">
        <v>2314</v>
      </c>
      <c r="B240" s="1304">
        <v>100</v>
      </c>
      <c r="C240" s="1304">
        <v>260</v>
      </c>
      <c r="D240" s="1304">
        <v>2100</v>
      </c>
      <c r="E240" s="1521">
        <v>1116</v>
      </c>
      <c r="F240" s="1526">
        <v>45583</v>
      </c>
      <c r="G240" s="1290">
        <f t="shared" si="3"/>
        <v>45583</v>
      </c>
      <c r="I240" s="894"/>
    </row>
    <row r="241" spans="1:9" ht="15.75" customHeight="1">
      <c r="A241" s="1303" t="s">
        <v>2315</v>
      </c>
      <c r="B241" s="1304">
        <v>100</v>
      </c>
      <c r="C241" s="1304">
        <v>260</v>
      </c>
      <c r="D241" s="1304">
        <v>2200</v>
      </c>
      <c r="E241" s="1521">
        <v>1177</v>
      </c>
      <c r="F241" s="1526">
        <v>47628</v>
      </c>
      <c r="G241" s="1290">
        <f t="shared" si="3"/>
        <v>47628</v>
      </c>
      <c r="I241" s="894"/>
    </row>
    <row r="242" spans="1:9" ht="15.75" customHeight="1">
      <c r="A242" s="1303" t="s">
        <v>2316</v>
      </c>
      <c r="B242" s="1304">
        <v>100</v>
      </c>
      <c r="C242" s="1304">
        <v>260</v>
      </c>
      <c r="D242" s="1304">
        <v>2300</v>
      </c>
      <c r="E242" s="1521">
        <v>1238</v>
      </c>
      <c r="F242" s="1526">
        <v>49673</v>
      </c>
      <c r="G242" s="1290">
        <f t="shared" si="3"/>
        <v>49673</v>
      </c>
      <c r="I242" s="894"/>
    </row>
    <row r="243" spans="1:9" ht="15.75" customHeight="1">
      <c r="A243" s="1303" t="s">
        <v>2317</v>
      </c>
      <c r="B243" s="1304">
        <v>100</v>
      </c>
      <c r="C243" s="1304">
        <v>260</v>
      </c>
      <c r="D243" s="1304">
        <v>2400</v>
      </c>
      <c r="E243" s="1521">
        <v>1300</v>
      </c>
      <c r="F243" s="1526">
        <v>51719</v>
      </c>
      <c r="G243" s="1290">
        <f t="shared" si="3"/>
        <v>51719</v>
      </c>
      <c r="I243" s="894"/>
    </row>
    <row r="244" spans="1:9" ht="16.5" customHeight="1">
      <c r="A244" s="1303" t="s">
        <v>2318</v>
      </c>
      <c r="B244" s="1304">
        <v>100</v>
      </c>
      <c r="C244" s="1304">
        <v>260</v>
      </c>
      <c r="D244" s="1304">
        <v>2500</v>
      </c>
      <c r="E244" s="1521">
        <v>1361</v>
      </c>
      <c r="F244" s="1526">
        <v>53764</v>
      </c>
      <c r="G244" s="1290">
        <f t="shared" si="3"/>
        <v>53764</v>
      </c>
      <c r="I244" s="894"/>
    </row>
    <row r="245" spans="1:9" ht="15.75" customHeight="1">
      <c r="A245" s="1303" t="s">
        <v>2319</v>
      </c>
      <c r="B245" s="1304">
        <v>100</v>
      </c>
      <c r="C245" s="1304">
        <v>260</v>
      </c>
      <c r="D245" s="1304">
        <v>2600</v>
      </c>
      <c r="E245" s="1521">
        <v>1422</v>
      </c>
      <c r="F245" s="1526">
        <v>55809</v>
      </c>
      <c r="G245" s="1290">
        <f t="shared" si="3"/>
        <v>55809</v>
      </c>
      <c r="I245" s="894"/>
    </row>
    <row r="246" spans="1:9" ht="15.75" customHeight="1">
      <c r="A246" s="1303" t="s">
        <v>2320</v>
      </c>
      <c r="B246" s="1304">
        <v>100</v>
      </c>
      <c r="C246" s="1304">
        <v>260</v>
      </c>
      <c r="D246" s="1304">
        <v>2700</v>
      </c>
      <c r="E246" s="1521">
        <v>1483</v>
      </c>
      <c r="F246" s="1526">
        <v>57854</v>
      </c>
      <c r="G246" s="1290">
        <f t="shared" si="3"/>
        <v>57854</v>
      </c>
      <c r="I246" s="894"/>
    </row>
    <row r="247" spans="1:9" ht="15.75" customHeight="1">
      <c r="A247" s="1303" t="s">
        <v>2321</v>
      </c>
      <c r="B247" s="1304">
        <v>100</v>
      </c>
      <c r="C247" s="1304">
        <v>260</v>
      </c>
      <c r="D247" s="1304">
        <v>2800</v>
      </c>
      <c r="E247" s="1521">
        <v>1545</v>
      </c>
      <c r="F247" s="1526">
        <v>59900</v>
      </c>
      <c r="G247" s="1290">
        <f t="shared" si="3"/>
        <v>59900</v>
      </c>
      <c r="I247" s="894"/>
    </row>
    <row r="248" spans="1:9" ht="15.75" customHeight="1">
      <c r="A248" s="1303" t="s">
        <v>2322</v>
      </c>
      <c r="B248" s="1304">
        <v>100</v>
      </c>
      <c r="C248" s="1304">
        <v>260</v>
      </c>
      <c r="D248" s="1304">
        <v>2900</v>
      </c>
      <c r="E248" s="1521">
        <v>1606</v>
      </c>
      <c r="F248" s="1526">
        <v>61945</v>
      </c>
      <c r="G248" s="1290">
        <f t="shared" si="3"/>
        <v>61945</v>
      </c>
      <c r="I248" s="894"/>
    </row>
    <row r="249" spans="1:9" ht="15.75" customHeight="1">
      <c r="A249" s="1303" t="s">
        <v>2323</v>
      </c>
      <c r="B249" s="1304">
        <v>100</v>
      </c>
      <c r="C249" s="1304">
        <v>260</v>
      </c>
      <c r="D249" s="1304">
        <v>3000</v>
      </c>
      <c r="E249" s="1521">
        <v>1667</v>
      </c>
      <c r="F249" s="1526">
        <v>63990</v>
      </c>
      <c r="G249" s="1290">
        <f t="shared" si="3"/>
        <v>63990</v>
      </c>
      <c r="I249" s="894"/>
    </row>
    <row r="250" spans="1:9" ht="15.75" customHeight="1">
      <c r="A250" s="1303" t="s">
        <v>2324</v>
      </c>
      <c r="B250" s="1304">
        <v>100</v>
      </c>
      <c r="C250" s="1304">
        <v>260</v>
      </c>
      <c r="D250" s="1304">
        <v>3100</v>
      </c>
      <c r="E250" s="1521">
        <v>1729</v>
      </c>
      <c r="F250" s="1526">
        <v>66036</v>
      </c>
      <c r="G250" s="1290">
        <f t="shared" si="3"/>
        <v>66036</v>
      </c>
      <c r="I250" s="894"/>
    </row>
    <row r="251" spans="1:9" ht="15.75" customHeight="1">
      <c r="A251" s="1303" t="s">
        <v>2325</v>
      </c>
      <c r="B251" s="1304">
        <v>100</v>
      </c>
      <c r="C251" s="1304">
        <v>260</v>
      </c>
      <c r="D251" s="1304">
        <v>3200</v>
      </c>
      <c r="E251" s="1521">
        <v>1790</v>
      </c>
      <c r="F251" s="1526">
        <v>68081</v>
      </c>
      <c r="G251" s="1290">
        <f t="shared" si="3"/>
        <v>68081</v>
      </c>
      <c r="I251" s="894"/>
    </row>
    <row r="252" spans="1:9" ht="15.75" customHeight="1">
      <c r="A252" s="1303" t="s">
        <v>2326</v>
      </c>
      <c r="B252" s="1304">
        <v>100</v>
      </c>
      <c r="C252" s="1304">
        <v>260</v>
      </c>
      <c r="D252" s="1304">
        <v>3300</v>
      </c>
      <c r="E252" s="1521">
        <v>1851</v>
      </c>
      <c r="F252" s="1526">
        <v>70126</v>
      </c>
      <c r="G252" s="1290">
        <f t="shared" si="3"/>
        <v>70126</v>
      </c>
      <c r="I252" s="894"/>
    </row>
    <row r="253" spans="1:9" ht="15.75" customHeight="1">
      <c r="A253" s="1303" t="s">
        <v>2327</v>
      </c>
      <c r="B253" s="1304">
        <v>100</v>
      </c>
      <c r="C253" s="1304">
        <v>260</v>
      </c>
      <c r="D253" s="1304">
        <v>3400</v>
      </c>
      <c r="E253" s="1521">
        <v>1913</v>
      </c>
      <c r="F253" s="1526">
        <v>72171</v>
      </c>
      <c r="G253" s="1290">
        <f t="shared" si="3"/>
        <v>72171</v>
      </c>
      <c r="I253" s="894"/>
    </row>
    <row r="254" spans="1:9" ht="15.75" customHeight="1">
      <c r="A254" s="1303" t="s">
        <v>2328</v>
      </c>
      <c r="B254" s="1304">
        <v>100</v>
      </c>
      <c r="C254" s="1304">
        <v>260</v>
      </c>
      <c r="D254" s="1304">
        <v>3500</v>
      </c>
      <c r="E254" s="1521">
        <v>1974</v>
      </c>
      <c r="F254" s="1526">
        <v>74217</v>
      </c>
      <c r="G254" s="1290">
        <f t="shared" si="3"/>
        <v>74217</v>
      </c>
      <c r="I254" s="894"/>
    </row>
    <row r="255" spans="1:9" ht="15.75" customHeight="1">
      <c r="A255" s="1303" t="s">
        <v>2329</v>
      </c>
      <c r="B255" s="1304">
        <v>100</v>
      </c>
      <c r="C255" s="1304">
        <v>260</v>
      </c>
      <c r="D255" s="1304">
        <v>3600</v>
      </c>
      <c r="E255" s="1521">
        <v>2005</v>
      </c>
      <c r="F255" s="1526">
        <v>76262</v>
      </c>
      <c r="G255" s="1290">
        <f t="shared" si="3"/>
        <v>76262</v>
      </c>
      <c r="I255" s="894"/>
    </row>
    <row r="256" spans="1:9" ht="15.75" customHeight="1">
      <c r="A256" s="1303" t="s">
        <v>2330</v>
      </c>
      <c r="B256" s="1304">
        <v>100</v>
      </c>
      <c r="C256" s="1304">
        <v>260</v>
      </c>
      <c r="D256" s="1304">
        <v>3700</v>
      </c>
      <c r="E256" s="1521">
        <v>2066</v>
      </c>
      <c r="F256" s="1526">
        <v>78307</v>
      </c>
      <c r="G256" s="1290">
        <f t="shared" si="3"/>
        <v>78307</v>
      </c>
      <c r="I256" s="894"/>
    </row>
    <row r="257" spans="1:9" ht="15.75" customHeight="1">
      <c r="A257" s="1303" t="s">
        <v>2331</v>
      </c>
      <c r="B257" s="1304">
        <v>100</v>
      </c>
      <c r="C257" s="1304">
        <v>260</v>
      </c>
      <c r="D257" s="1304">
        <v>3800</v>
      </c>
      <c r="E257" s="1521">
        <v>2127</v>
      </c>
      <c r="F257" s="1526">
        <v>80352</v>
      </c>
      <c r="G257" s="1290">
        <f t="shared" si="3"/>
        <v>80352</v>
      </c>
      <c r="I257" s="894"/>
    </row>
    <row r="258" spans="1:9" ht="15.75" customHeight="1">
      <c r="A258" s="1303" t="s">
        <v>2332</v>
      </c>
      <c r="B258" s="1304">
        <v>100</v>
      </c>
      <c r="C258" s="1304">
        <v>260</v>
      </c>
      <c r="D258" s="1304">
        <v>3900</v>
      </c>
      <c r="E258" s="1521">
        <v>2188</v>
      </c>
      <c r="F258" s="1526">
        <v>82398</v>
      </c>
      <c r="G258" s="1290">
        <f t="shared" si="3"/>
        <v>82398</v>
      </c>
      <c r="I258" s="894"/>
    </row>
    <row r="259" spans="1:9" ht="15.75" customHeight="1">
      <c r="A259" s="1303" t="s">
        <v>2333</v>
      </c>
      <c r="B259" s="1304">
        <v>100</v>
      </c>
      <c r="C259" s="1304">
        <v>260</v>
      </c>
      <c r="D259" s="1304">
        <v>4000</v>
      </c>
      <c r="E259" s="1521">
        <v>2250</v>
      </c>
      <c r="F259" s="1526">
        <v>84443</v>
      </c>
      <c r="G259" s="1290">
        <f t="shared" si="3"/>
        <v>84443</v>
      </c>
      <c r="I259" s="894"/>
    </row>
    <row r="260" spans="1:9" ht="15.75" customHeight="1">
      <c r="A260" s="1303" t="s">
        <v>2334</v>
      </c>
      <c r="B260" s="1304">
        <v>100</v>
      </c>
      <c r="C260" s="1304">
        <v>260</v>
      </c>
      <c r="D260" s="1304">
        <v>4100</v>
      </c>
      <c r="E260" s="1521">
        <v>2311</v>
      </c>
      <c r="F260" s="1526">
        <v>86488</v>
      </c>
      <c r="G260" s="1290">
        <f t="shared" si="3"/>
        <v>86488</v>
      </c>
      <c r="I260" s="894"/>
    </row>
    <row r="261" spans="1:9" ht="15.75" customHeight="1">
      <c r="A261" s="1303" t="s">
        <v>2335</v>
      </c>
      <c r="B261" s="1304">
        <v>100</v>
      </c>
      <c r="C261" s="1304">
        <v>260</v>
      </c>
      <c r="D261" s="1304">
        <v>4200</v>
      </c>
      <c r="E261" s="1521">
        <v>2372</v>
      </c>
      <c r="F261" s="1526">
        <v>88533</v>
      </c>
      <c r="G261" s="1290">
        <f t="shared" si="3"/>
        <v>88533</v>
      </c>
      <c r="I261" s="894"/>
    </row>
    <row r="262" spans="1:9" ht="15.75" customHeight="1">
      <c r="A262" s="1303" t="s">
        <v>2336</v>
      </c>
      <c r="B262" s="1304">
        <v>100</v>
      </c>
      <c r="C262" s="1304">
        <v>260</v>
      </c>
      <c r="D262" s="1304">
        <v>4300</v>
      </c>
      <c r="E262" s="1521">
        <v>2434</v>
      </c>
      <c r="F262" s="1526">
        <v>90579</v>
      </c>
      <c r="G262" s="1290">
        <f t="shared" si="3"/>
        <v>90579</v>
      </c>
      <c r="I262" s="894"/>
    </row>
    <row r="263" spans="1:9" ht="15.75" customHeight="1">
      <c r="A263" s="1303" t="s">
        <v>2337</v>
      </c>
      <c r="B263" s="1304">
        <v>100</v>
      </c>
      <c r="C263" s="1304">
        <v>260</v>
      </c>
      <c r="D263" s="1304">
        <v>4400</v>
      </c>
      <c r="E263" s="1521">
        <v>2495</v>
      </c>
      <c r="F263" s="1526">
        <v>92624</v>
      </c>
      <c r="G263" s="1290">
        <f t="shared" si="3"/>
        <v>92624</v>
      </c>
      <c r="I263" s="894"/>
    </row>
    <row r="264" spans="1:9" ht="16.5" customHeight="1">
      <c r="A264" s="1303" t="s">
        <v>2338</v>
      </c>
      <c r="B264" s="1304">
        <v>100</v>
      </c>
      <c r="C264" s="1304">
        <v>260</v>
      </c>
      <c r="D264" s="1304">
        <v>4500</v>
      </c>
      <c r="E264" s="1521">
        <v>2556</v>
      </c>
      <c r="F264" s="1526">
        <v>94669</v>
      </c>
      <c r="G264" s="1290">
        <f t="shared" si="3"/>
        <v>94669</v>
      </c>
      <c r="I264" s="894"/>
    </row>
    <row r="265" spans="1:9" ht="15.75" customHeight="1">
      <c r="A265" s="1303" t="s">
        <v>2339</v>
      </c>
      <c r="B265" s="1304">
        <v>100</v>
      </c>
      <c r="C265" s="1304">
        <v>260</v>
      </c>
      <c r="D265" s="1304">
        <v>4600</v>
      </c>
      <c r="E265" s="1521">
        <v>2618</v>
      </c>
      <c r="F265" s="1526">
        <v>96714</v>
      </c>
      <c r="G265" s="1290">
        <f t="shared" si="3"/>
        <v>96714</v>
      </c>
      <c r="I265" s="894"/>
    </row>
    <row r="266" spans="1:9" ht="15.75" customHeight="1">
      <c r="A266" s="1303" t="s">
        <v>2340</v>
      </c>
      <c r="B266" s="1304">
        <v>100</v>
      </c>
      <c r="C266" s="1304">
        <v>260</v>
      </c>
      <c r="D266" s="1304">
        <v>4700</v>
      </c>
      <c r="E266" s="1521">
        <v>2679</v>
      </c>
      <c r="F266" s="1526">
        <v>98760</v>
      </c>
      <c r="G266" s="1290">
        <f t="shared" si="3"/>
        <v>98760</v>
      </c>
      <c r="I266" s="894"/>
    </row>
    <row r="267" spans="1:9" ht="15.75" customHeight="1">
      <c r="A267" s="1303" t="s">
        <v>2341</v>
      </c>
      <c r="B267" s="1304">
        <v>100</v>
      </c>
      <c r="C267" s="1304">
        <v>260</v>
      </c>
      <c r="D267" s="1304">
        <v>4800</v>
      </c>
      <c r="E267" s="1521">
        <v>2740</v>
      </c>
      <c r="F267" s="1526">
        <v>100805</v>
      </c>
      <c r="G267" s="1290">
        <f t="shared" si="3"/>
        <v>100805</v>
      </c>
      <c r="I267" s="894"/>
    </row>
    <row r="268" spans="1:9" ht="15.75" customHeight="1">
      <c r="A268" s="1303" t="s">
        <v>2342</v>
      </c>
      <c r="B268" s="1304">
        <v>100</v>
      </c>
      <c r="C268" s="1304">
        <v>260</v>
      </c>
      <c r="D268" s="1304">
        <v>4900</v>
      </c>
      <c r="E268" s="1521">
        <v>2801</v>
      </c>
      <c r="F268" s="1526">
        <v>102850</v>
      </c>
      <c r="G268" s="1290">
        <f t="shared" si="3"/>
        <v>102850</v>
      </c>
      <c r="I268" s="894"/>
    </row>
    <row r="269" spans="1:9" ht="15.75" customHeight="1" thickBot="1">
      <c r="A269" s="1305" t="s">
        <v>2343</v>
      </c>
      <c r="B269" s="1528">
        <v>100</v>
      </c>
      <c r="C269" s="1528">
        <v>260</v>
      </c>
      <c r="D269" s="1528">
        <v>5000</v>
      </c>
      <c r="E269" s="1522">
        <v>2863</v>
      </c>
      <c r="F269" s="1526">
        <v>104895</v>
      </c>
      <c r="G269" s="1291">
        <f t="shared" ref="G269:G332" si="4">(F269-F269*$B$4)</f>
        <v>104895</v>
      </c>
      <c r="I269" s="894"/>
    </row>
    <row r="270" spans="1:9" ht="15.75" customHeight="1">
      <c r="A270" s="1301" t="s">
        <v>2344</v>
      </c>
      <c r="B270" s="1302">
        <v>100</v>
      </c>
      <c r="C270" s="1302">
        <v>300</v>
      </c>
      <c r="D270" s="1302">
        <v>800</v>
      </c>
      <c r="E270" s="1520">
        <v>369</v>
      </c>
      <c r="F270" s="1526">
        <v>22277</v>
      </c>
      <c r="G270" s="1289">
        <f t="shared" si="4"/>
        <v>22277</v>
      </c>
      <c r="I270" s="894"/>
    </row>
    <row r="271" spans="1:9" ht="15.75" customHeight="1">
      <c r="A271" s="1303" t="s">
        <v>2345</v>
      </c>
      <c r="B271" s="1304">
        <v>100</v>
      </c>
      <c r="C271" s="1304">
        <v>300</v>
      </c>
      <c r="D271" s="1304">
        <v>900</v>
      </c>
      <c r="E271" s="1521">
        <v>442</v>
      </c>
      <c r="F271" s="1526">
        <v>24384</v>
      </c>
      <c r="G271" s="1290">
        <f t="shared" si="4"/>
        <v>24384</v>
      </c>
      <c r="I271" s="894"/>
    </row>
    <row r="272" spans="1:9" ht="15.75" customHeight="1">
      <c r="A272" s="1303" t="s">
        <v>2346</v>
      </c>
      <c r="B272" s="1304">
        <v>100</v>
      </c>
      <c r="C272" s="1304">
        <v>300</v>
      </c>
      <c r="D272" s="1304">
        <v>1000</v>
      </c>
      <c r="E272" s="1521">
        <v>516</v>
      </c>
      <c r="F272" s="1526">
        <v>26491</v>
      </c>
      <c r="G272" s="1290">
        <f t="shared" si="4"/>
        <v>26491</v>
      </c>
      <c r="I272" s="894"/>
    </row>
    <row r="273" spans="1:9" ht="15.75" customHeight="1">
      <c r="A273" s="1303" t="s">
        <v>2347</v>
      </c>
      <c r="B273" s="1304">
        <v>100</v>
      </c>
      <c r="C273" s="1304">
        <v>300</v>
      </c>
      <c r="D273" s="1304">
        <v>1100</v>
      </c>
      <c r="E273" s="1521">
        <v>590</v>
      </c>
      <c r="F273" s="1526">
        <v>28598</v>
      </c>
      <c r="G273" s="1290">
        <f t="shared" si="4"/>
        <v>28598</v>
      </c>
      <c r="I273" s="894"/>
    </row>
    <row r="274" spans="1:9" ht="15.75" customHeight="1">
      <c r="A274" s="1303" t="s">
        <v>2348</v>
      </c>
      <c r="B274" s="1304">
        <v>100</v>
      </c>
      <c r="C274" s="1304">
        <v>300</v>
      </c>
      <c r="D274" s="1304">
        <v>1200</v>
      </c>
      <c r="E274" s="1521">
        <v>664</v>
      </c>
      <c r="F274" s="1526">
        <v>30705</v>
      </c>
      <c r="G274" s="1290">
        <f t="shared" si="4"/>
        <v>30705</v>
      </c>
      <c r="I274" s="894"/>
    </row>
    <row r="275" spans="1:9" ht="15.75" customHeight="1">
      <c r="A275" s="1303" t="s">
        <v>2349</v>
      </c>
      <c r="B275" s="1304">
        <v>100</v>
      </c>
      <c r="C275" s="1304">
        <v>300</v>
      </c>
      <c r="D275" s="1304">
        <v>1300</v>
      </c>
      <c r="E275" s="1521">
        <v>737</v>
      </c>
      <c r="F275" s="1526">
        <v>32812</v>
      </c>
      <c r="G275" s="1290">
        <f t="shared" si="4"/>
        <v>32812</v>
      </c>
      <c r="I275" s="894"/>
    </row>
    <row r="276" spans="1:9" ht="15.75" customHeight="1">
      <c r="A276" s="1303" t="s">
        <v>2350</v>
      </c>
      <c r="B276" s="1304">
        <v>100</v>
      </c>
      <c r="C276" s="1304">
        <v>300</v>
      </c>
      <c r="D276" s="1304">
        <v>1400</v>
      </c>
      <c r="E276" s="1521">
        <v>811</v>
      </c>
      <c r="F276" s="1526">
        <v>34918</v>
      </c>
      <c r="G276" s="1290">
        <f t="shared" si="4"/>
        <v>34918</v>
      </c>
      <c r="I276" s="894"/>
    </row>
    <row r="277" spans="1:9" ht="15.75" customHeight="1">
      <c r="A277" s="1303" t="s">
        <v>2351</v>
      </c>
      <c r="B277" s="1304">
        <v>100</v>
      </c>
      <c r="C277" s="1304">
        <v>300</v>
      </c>
      <c r="D277" s="1304">
        <v>1500</v>
      </c>
      <c r="E277" s="1521">
        <v>885</v>
      </c>
      <c r="F277" s="1526">
        <v>37025</v>
      </c>
      <c r="G277" s="1290">
        <f t="shared" si="4"/>
        <v>37025</v>
      </c>
      <c r="I277" s="894"/>
    </row>
    <row r="278" spans="1:9" ht="15.75" customHeight="1">
      <c r="A278" s="1303" t="s">
        <v>2352</v>
      </c>
      <c r="B278" s="1304">
        <v>100</v>
      </c>
      <c r="C278" s="1304">
        <v>300</v>
      </c>
      <c r="D278" s="1304">
        <v>1600</v>
      </c>
      <c r="E278" s="1521">
        <v>958</v>
      </c>
      <c r="F278" s="1526">
        <v>39132</v>
      </c>
      <c r="G278" s="1290">
        <f t="shared" si="4"/>
        <v>39132</v>
      </c>
      <c r="I278" s="894"/>
    </row>
    <row r="279" spans="1:9" ht="15.75" customHeight="1">
      <c r="A279" s="1303" t="s">
        <v>2353</v>
      </c>
      <c r="B279" s="1304">
        <v>100</v>
      </c>
      <c r="C279" s="1304">
        <v>300</v>
      </c>
      <c r="D279" s="1304">
        <v>1700</v>
      </c>
      <c r="E279" s="1521">
        <v>1032</v>
      </c>
      <c r="F279" s="1526">
        <v>41239</v>
      </c>
      <c r="G279" s="1290">
        <f t="shared" si="4"/>
        <v>41239</v>
      </c>
      <c r="I279" s="894"/>
    </row>
    <row r="280" spans="1:9" ht="15.75" customHeight="1">
      <c r="A280" s="1303" t="s">
        <v>2354</v>
      </c>
      <c r="B280" s="1304">
        <v>100</v>
      </c>
      <c r="C280" s="1304">
        <v>300</v>
      </c>
      <c r="D280" s="1304">
        <v>1800</v>
      </c>
      <c r="E280" s="1521">
        <v>1106</v>
      </c>
      <c r="F280" s="1526">
        <v>43346</v>
      </c>
      <c r="G280" s="1290">
        <f t="shared" si="4"/>
        <v>43346</v>
      </c>
      <c r="I280" s="894"/>
    </row>
    <row r="281" spans="1:9" ht="15.75" customHeight="1">
      <c r="A281" s="1303" t="s">
        <v>2355</v>
      </c>
      <c r="B281" s="1304">
        <v>100</v>
      </c>
      <c r="C281" s="1304">
        <v>300</v>
      </c>
      <c r="D281" s="1304">
        <v>1900</v>
      </c>
      <c r="E281" s="1521">
        <v>1180</v>
      </c>
      <c r="F281" s="1526">
        <v>45453</v>
      </c>
      <c r="G281" s="1290">
        <f t="shared" si="4"/>
        <v>45453</v>
      </c>
      <c r="I281" s="894"/>
    </row>
    <row r="282" spans="1:9" ht="15.75" customHeight="1">
      <c r="A282" s="1303" t="s">
        <v>2356</v>
      </c>
      <c r="B282" s="1304">
        <v>100</v>
      </c>
      <c r="C282" s="1304">
        <v>300</v>
      </c>
      <c r="D282" s="1304">
        <v>2000</v>
      </c>
      <c r="E282" s="1521">
        <v>1253</v>
      </c>
      <c r="F282" s="1526">
        <v>47560</v>
      </c>
      <c r="G282" s="1290">
        <f t="shared" si="4"/>
        <v>47560</v>
      </c>
      <c r="I282" s="894"/>
    </row>
    <row r="283" spans="1:9" ht="15.75" customHeight="1">
      <c r="A283" s="1303" t="s">
        <v>2357</v>
      </c>
      <c r="B283" s="1304">
        <v>100</v>
      </c>
      <c r="C283" s="1304">
        <v>300</v>
      </c>
      <c r="D283" s="1304">
        <v>2100</v>
      </c>
      <c r="E283" s="1521">
        <v>1327</v>
      </c>
      <c r="F283" s="1526">
        <v>49667</v>
      </c>
      <c r="G283" s="1290">
        <f t="shared" si="4"/>
        <v>49667</v>
      </c>
      <c r="I283" s="894"/>
    </row>
    <row r="284" spans="1:9" ht="16.5" customHeight="1">
      <c r="A284" s="1303" t="s">
        <v>2358</v>
      </c>
      <c r="B284" s="1304">
        <v>100</v>
      </c>
      <c r="C284" s="1304">
        <v>300</v>
      </c>
      <c r="D284" s="1304">
        <v>2200</v>
      </c>
      <c r="E284" s="1521">
        <v>1401</v>
      </c>
      <c r="F284" s="1526">
        <v>51774</v>
      </c>
      <c r="G284" s="1290">
        <f t="shared" si="4"/>
        <v>51774</v>
      </c>
      <c r="I284" s="894"/>
    </row>
    <row r="285" spans="1:9" ht="15.75" customHeight="1">
      <c r="A285" s="1303" t="s">
        <v>2359</v>
      </c>
      <c r="B285" s="1304">
        <v>100</v>
      </c>
      <c r="C285" s="1304">
        <v>300</v>
      </c>
      <c r="D285" s="1304">
        <v>2300</v>
      </c>
      <c r="E285" s="1521">
        <v>1475</v>
      </c>
      <c r="F285" s="1526">
        <v>53881</v>
      </c>
      <c r="G285" s="1290">
        <f t="shared" si="4"/>
        <v>53881</v>
      </c>
      <c r="I285" s="894"/>
    </row>
    <row r="286" spans="1:9" ht="15.75" customHeight="1">
      <c r="A286" s="1303" t="s">
        <v>2360</v>
      </c>
      <c r="B286" s="1304">
        <v>100</v>
      </c>
      <c r="C286" s="1304">
        <v>300</v>
      </c>
      <c r="D286" s="1304">
        <v>2400</v>
      </c>
      <c r="E286" s="1521">
        <v>1548</v>
      </c>
      <c r="F286" s="1526">
        <v>55987</v>
      </c>
      <c r="G286" s="1290">
        <f t="shared" si="4"/>
        <v>55987</v>
      </c>
      <c r="I286" s="894"/>
    </row>
    <row r="287" spans="1:9" ht="15.75" customHeight="1">
      <c r="A287" s="1303" t="s">
        <v>2361</v>
      </c>
      <c r="B287" s="1304">
        <v>100</v>
      </c>
      <c r="C287" s="1304">
        <v>300</v>
      </c>
      <c r="D287" s="1304">
        <v>2500</v>
      </c>
      <c r="E287" s="1521">
        <v>1622</v>
      </c>
      <c r="F287" s="1526">
        <v>58094</v>
      </c>
      <c r="G287" s="1290">
        <f t="shared" si="4"/>
        <v>58094</v>
      </c>
      <c r="I287" s="894"/>
    </row>
    <row r="288" spans="1:9" ht="15.75" customHeight="1">
      <c r="A288" s="1303" t="s">
        <v>2362</v>
      </c>
      <c r="B288" s="1304">
        <v>100</v>
      </c>
      <c r="C288" s="1304">
        <v>300</v>
      </c>
      <c r="D288" s="1304">
        <v>2600</v>
      </c>
      <c r="E288" s="1521">
        <v>1696</v>
      </c>
      <c r="F288" s="1526">
        <v>60201</v>
      </c>
      <c r="G288" s="1290">
        <f t="shared" si="4"/>
        <v>60201</v>
      </c>
      <c r="I288" s="894"/>
    </row>
    <row r="289" spans="1:9" ht="15.75" customHeight="1">
      <c r="A289" s="1303" t="s">
        <v>2363</v>
      </c>
      <c r="B289" s="1304">
        <v>100</v>
      </c>
      <c r="C289" s="1304">
        <v>300</v>
      </c>
      <c r="D289" s="1304">
        <v>2700</v>
      </c>
      <c r="E289" s="1521">
        <v>1770</v>
      </c>
      <c r="F289" s="1526">
        <v>62308</v>
      </c>
      <c r="G289" s="1290">
        <f t="shared" si="4"/>
        <v>62308</v>
      </c>
      <c r="I289" s="894"/>
    </row>
    <row r="290" spans="1:9" ht="15.75" customHeight="1">
      <c r="A290" s="1303" t="s">
        <v>2364</v>
      </c>
      <c r="B290" s="1304">
        <v>100</v>
      </c>
      <c r="C290" s="1304">
        <v>300</v>
      </c>
      <c r="D290" s="1304">
        <v>2800</v>
      </c>
      <c r="E290" s="1521">
        <v>1843</v>
      </c>
      <c r="F290" s="1526">
        <v>64415</v>
      </c>
      <c r="G290" s="1290">
        <f t="shared" si="4"/>
        <v>64415</v>
      </c>
      <c r="I290" s="894"/>
    </row>
    <row r="291" spans="1:9" ht="15.75" customHeight="1">
      <c r="A291" s="1303" t="s">
        <v>2365</v>
      </c>
      <c r="B291" s="1304">
        <v>100</v>
      </c>
      <c r="C291" s="1304">
        <v>300</v>
      </c>
      <c r="D291" s="1304">
        <v>2900</v>
      </c>
      <c r="E291" s="1521">
        <v>1917</v>
      </c>
      <c r="F291" s="1526">
        <v>66522</v>
      </c>
      <c r="G291" s="1290">
        <f t="shared" si="4"/>
        <v>66522</v>
      </c>
      <c r="I291" s="894"/>
    </row>
    <row r="292" spans="1:9" ht="15.75" customHeight="1">
      <c r="A292" s="1303" t="s">
        <v>2366</v>
      </c>
      <c r="B292" s="1304">
        <v>100</v>
      </c>
      <c r="C292" s="1304">
        <v>300</v>
      </c>
      <c r="D292" s="1304">
        <v>3000</v>
      </c>
      <c r="E292" s="1521">
        <v>1991</v>
      </c>
      <c r="F292" s="1526">
        <v>68629</v>
      </c>
      <c r="G292" s="1290">
        <f t="shared" si="4"/>
        <v>68629</v>
      </c>
      <c r="I292" s="894"/>
    </row>
    <row r="293" spans="1:9" ht="15.75" customHeight="1">
      <c r="A293" s="1303" t="s">
        <v>2367</v>
      </c>
      <c r="B293" s="1304">
        <v>100</v>
      </c>
      <c r="C293" s="1304">
        <v>300</v>
      </c>
      <c r="D293" s="1304">
        <v>3100</v>
      </c>
      <c r="E293" s="1521">
        <v>2064</v>
      </c>
      <c r="F293" s="1526">
        <v>70736</v>
      </c>
      <c r="G293" s="1290">
        <f t="shared" si="4"/>
        <v>70736</v>
      </c>
      <c r="I293" s="894"/>
    </row>
    <row r="294" spans="1:9" ht="15.75" customHeight="1">
      <c r="A294" s="1303" t="s">
        <v>2368</v>
      </c>
      <c r="B294" s="1304">
        <v>100</v>
      </c>
      <c r="C294" s="1304">
        <v>300</v>
      </c>
      <c r="D294" s="1304">
        <v>3200</v>
      </c>
      <c r="E294" s="1521">
        <v>2138</v>
      </c>
      <c r="F294" s="1526">
        <v>72843</v>
      </c>
      <c r="G294" s="1290">
        <f t="shared" si="4"/>
        <v>72843</v>
      </c>
      <c r="I294" s="894"/>
    </row>
    <row r="295" spans="1:9" ht="15.75" customHeight="1">
      <c r="A295" s="1303" t="s">
        <v>2369</v>
      </c>
      <c r="B295" s="1304">
        <v>100</v>
      </c>
      <c r="C295" s="1304">
        <v>300</v>
      </c>
      <c r="D295" s="1304">
        <v>3300</v>
      </c>
      <c r="E295" s="1521">
        <v>2212</v>
      </c>
      <c r="F295" s="1526">
        <v>74949</v>
      </c>
      <c r="G295" s="1290">
        <f t="shared" si="4"/>
        <v>74949</v>
      </c>
      <c r="I295" s="894"/>
    </row>
    <row r="296" spans="1:9" ht="15.75" customHeight="1">
      <c r="A296" s="1303" t="s">
        <v>2370</v>
      </c>
      <c r="B296" s="1304">
        <v>100</v>
      </c>
      <c r="C296" s="1304">
        <v>300</v>
      </c>
      <c r="D296" s="1304">
        <v>3400</v>
      </c>
      <c r="E296" s="1521">
        <v>2286</v>
      </c>
      <c r="F296" s="1526">
        <v>77056</v>
      </c>
      <c r="G296" s="1290">
        <f t="shared" si="4"/>
        <v>77056</v>
      </c>
      <c r="I296" s="894"/>
    </row>
    <row r="297" spans="1:9" ht="15.75" customHeight="1">
      <c r="A297" s="1303" t="s">
        <v>2371</v>
      </c>
      <c r="B297" s="1304">
        <v>100</v>
      </c>
      <c r="C297" s="1304">
        <v>300</v>
      </c>
      <c r="D297" s="1304">
        <v>3500</v>
      </c>
      <c r="E297" s="1521">
        <v>2359</v>
      </c>
      <c r="F297" s="1526">
        <v>79163</v>
      </c>
      <c r="G297" s="1290">
        <f t="shared" si="4"/>
        <v>79163</v>
      </c>
      <c r="I297" s="894"/>
    </row>
    <row r="298" spans="1:9" ht="15.75" customHeight="1">
      <c r="A298" s="1303" t="s">
        <v>2372</v>
      </c>
      <c r="B298" s="1304">
        <v>100</v>
      </c>
      <c r="C298" s="1304">
        <v>300</v>
      </c>
      <c r="D298" s="1304">
        <v>3600</v>
      </c>
      <c r="E298" s="1521">
        <v>2396</v>
      </c>
      <c r="F298" s="1526">
        <v>81270</v>
      </c>
      <c r="G298" s="1290">
        <f t="shared" si="4"/>
        <v>81270</v>
      </c>
      <c r="I298" s="894"/>
    </row>
    <row r="299" spans="1:9" ht="15.75" customHeight="1">
      <c r="A299" s="1303" t="s">
        <v>2373</v>
      </c>
      <c r="B299" s="1304">
        <v>100</v>
      </c>
      <c r="C299" s="1304">
        <v>300</v>
      </c>
      <c r="D299" s="1304">
        <v>3700</v>
      </c>
      <c r="E299" s="1521">
        <v>2470</v>
      </c>
      <c r="F299" s="1526">
        <v>83377</v>
      </c>
      <c r="G299" s="1290">
        <f t="shared" si="4"/>
        <v>83377</v>
      </c>
      <c r="I299" s="894"/>
    </row>
    <row r="300" spans="1:9" ht="15.75" customHeight="1">
      <c r="A300" s="1303" t="s">
        <v>2374</v>
      </c>
      <c r="B300" s="1304">
        <v>100</v>
      </c>
      <c r="C300" s="1304">
        <v>300</v>
      </c>
      <c r="D300" s="1304">
        <v>3800</v>
      </c>
      <c r="E300" s="1521">
        <v>2544</v>
      </c>
      <c r="F300" s="1526">
        <v>85484</v>
      </c>
      <c r="G300" s="1290">
        <f t="shared" si="4"/>
        <v>85484</v>
      </c>
      <c r="I300" s="894"/>
    </row>
    <row r="301" spans="1:9" ht="15.75" customHeight="1">
      <c r="A301" s="1303" t="s">
        <v>2375</v>
      </c>
      <c r="B301" s="1304">
        <v>100</v>
      </c>
      <c r="C301" s="1304">
        <v>300</v>
      </c>
      <c r="D301" s="1304">
        <v>3900</v>
      </c>
      <c r="E301" s="1521">
        <v>2617</v>
      </c>
      <c r="F301" s="1526">
        <v>87591</v>
      </c>
      <c r="G301" s="1290">
        <f t="shared" si="4"/>
        <v>87591</v>
      </c>
      <c r="I301" s="894"/>
    </row>
    <row r="302" spans="1:9" ht="15.75" customHeight="1">
      <c r="A302" s="1303" t="s">
        <v>2376</v>
      </c>
      <c r="B302" s="1304">
        <v>100</v>
      </c>
      <c r="C302" s="1304">
        <v>300</v>
      </c>
      <c r="D302" s="1304">
        <v>4000</v>
      </c>
      <c r="E302" s="1521">
        <v>2691</v>
      </c>
      <c r="F302" s="1526">
        <v>89698</v>
      </c>
      <c r="G302" s="1290">
        <f t="shared" si="4"/>
        <v>89698</v>
      </c>
      <c r="I302" s="894"/>
    </row>
    <row r="303" spans="1:9" ht="15.75" customHeight="1">
      <c r="A303" s="1303" t="s">
        <v>2377</v>
      </c>
      <c r="B303" s="1304">
        <v>100</v>
      </c>
      <c r="C303" s="1304">
        <v>300</v>
      </c>
      <c r="D303" s="1304">
        <v>4100</v>
      </c>
      <c r="E303" s="1521">
        <v>2765</v>
      </c>
      <c r="F303" s="1526">
        <v>91805</v>
      </c>
      <c r="G303" s="1290">
        <f t="shared" si="4"/>
        <v>91805</v>
      </c>
      <c r="I303" s="894"/>
    </row>
    <row r="304" spans="1:9" ht="16.5" customHeight="1">
      <c r="A304" s="1303" t="s">
        <v>2378</v>
      </c>
      <c r="B304" s="1304">
        <v>100</v>
      </c>
      <c r="C304" s="1304">
        <v>300</v>
      </c>
      <c r="D304" s="1304">
        <v>4200</v>
      </c>
      <c r="E304" s="1521">
        <v>2839</v>
      </c>
      <c r="F304" s="1526">
        <v>93912</v>
      </c>
      <c r="G304" s="1290">
        <f t="shared" si="4"/>
        <v>93912</v>
      </c>
      <c r="I304" s="894"/>
    </row>
    <row r="305" spans="1:9" ht="15.75" customHeight="1">
      <c r="A305" s="1303" t="s">
        <v>2379</v>
      </c>
      <c r="B305" s="1304">
        <v>100</v>
      </c>
      <c r="C305" s="1304">
        <v>300</v>
      </c>
      <c r="D305" s="1304">
        <v>4300</v>
      </c>
      <c r="E305" s="1521">
        <v>2912</v>
      </c>
      <c r="F305" s="1526">
        <v>96018</v>
      </c>
      <c r="G305" s="1290">
        <f t="shared" si="4"/>
        <v>96018</v>
      </c>
      <c r="I305" s="894"/>
    </row>
    <row r="306" spans="1:9" ht="15.75" customHeight="1">
      <c r="A306" s="1303" t="s">
        <v>2380</v>
      </c>
      <c r="B306" s="1304">
        <v>100</v>
      </c>
      <c r="C306" s="1304">
        <v>300</v>
      </c>
      <c r="D306" s="1304">
        <v>4400</v>
      </c>
      <c r="E306" s="1521">
        <v>2986</v>
      </c>
      <c r="F306" s="1526">
        <v>98125</v>
      </c>
      <c r="G306" s="1290">
        <f t="shared" si="4"/>
        <v>98125</v>
      </c>
      <c r="I306" s="894"/>
    </row>
    <row r="307" spans="1:9" ht="15.75" customHeight="1">
      <c r="A307" s="1303" t="s">
        <v>2381</v>
      </c>
      <c r="B307" s="1304">
        <v>100</v>
      </c>
      <c r="C307" s="1304">
        <v>300</v>
      </c>
      <c r="D307" s="1304">
        <v>4500</v>
      </c>
      <c r="E307" s="1521">
        <v>3060</v>
      </c>
      <c r="F307" s="1526">
        <v>100232</v>
      </c>
      <c r="G307" s="1290">
        <f t="shared" si="4"/>
        <v>100232</v>
      </c>
      <c r="I307" s="894"/>
    </row>
    <row r="308" spans="1:9" ht="15.75" customHeight="1">
      <c r="A308" s="1303" t="s">
        <v>2382</v>
      </c>
      <c r="B308" s="1304">
        <v>100</v>
      </c>
      <c r="C308" s="1304">
        <v>300</v>
      </c>
      <c r="D308" s="1304">
        <v>4600</v>
      </c>
      <c r="E308" s="1521">
        <v>3134</v>
      </c>
      <c r="F308" s="1526">
        <v>102339</v>
      </c>
      <c r="G308" s="1290">
        <f t="shared" si="4"/>
        <v>102339</v>
      </c>
      <c r="I308" s="894"/>
    </row>
    <row r="309" spans="1:9" ht="15.75" customHeight="1">
      <c r="A309" s="1303" t="s">
        <v>2383</v>
      </c>
      <c r="B309" s="1304">
        <v>100</v>
      </c>
      <c r="C309" s="1304">
        <v>300</v>
      </c>
      <c r="D309" s="1304">
        <v>4700</v>
      </c>
      <c r="E309" s="1521">
        <v>3207</v>
      </c>
      <c r="F309" s="1526">
        <v>104446</v>
      </c>
      <c r="G309" s="1290">
        <f t="shared" si="4"/>
        <v>104446</v>
      </c>
      <c r="I309" s="894"/>
    </row>
    <row r="310" spans="1:9" ht="15.75" customHeight="1">
      <c r="A310" s="1303" t="s">
        <v>2384</v>
      </c>
      <c r="B310" s="1304">
        <v>100</v>
      </c>
      <c r="C310" s="1304">
        <v>300</v>
      </c>
      <c r="D310" s="1304">
        <v>4800</v>
      </c>
      <c r="E310" s="1521">
        <v>3281</v>
      </c>
      <c r="F310" s="1526">
        <v>106553</v>
      </c>
      <c r="G310" s="1290">
        <f t="shared" si="4"/>
        <v>106553</v>
      </c>
      <c r="I310" s="894"/>
    </row>
    <row r="311" spans="1:9" ht="15.75" customHeight="1">
      <c r="A311" s="1303" t="s">
        <v>2385</v>
      </c>
      <c r="B311" s="1304">
        <v>100</v>
      </c>
      <c r="C311" s="1304">
        <v>300</v>
      </c>
      <c r="D311" s="1304">
        <v>4900</v>
      </c>
      <c r="E311" s="1521">
        <v>3355</v>
      </c>
      <c r="F311" s="1526">
        <v>108660</v>
      </c>
      <c r="G311" s="1290">
        <f t="shared" si="4"/>
        <v>108660</v>
      </c>
      <c r="I311" s="894"/>
    </row>
    <row r="312" spans="1:9" ht="15.75" customHeight="1" thickBot="1">
      <c r="A312" s="1305" t="s">
        <v>2386</v>
      </c>
      <c r="B312" s="1528">
        <v>100</v>
      </c>
      <c r="C312" s="1528">
        <v>300</v>
      </c>
      <c r="D312" s="1528">
        <v>5000</v>
      </c>
      <c r="E312" s="1522">
        <v>3428</v>
      </c>
      <c r="F312" s="1526">
        <v>110767</v>
      </c>
      <c r="G312" s="1291">
        <f t="shared" si="4"/>
        <v>110767</v>
      </c>
      <c r="I312" s="894"/>
    </row>
    <row r="313" spans="1:9" ht="15.75" customHeight="1">
      <c r="A313" s="1301" t="s">
        <v>2387</v>
      </c>
      <c r="B313" s="1302">
        <v>100</v>
      </c>
      <c r="C313" s="1302">
        <v>380</v>
      </c>
      <c r="D313" s="1302">
        <v>800</v>
      </c>
      <c r="E313" s="1520">
        <v>462</v>
      </c>
      <c r="F313" s="1526">
        <v>26249</v>
      </c>
      <c r="G313" s="1289">
        <f t="shared" si="4"/>
        <v>26249</v>
      </c>
      <c r="I313" s="894"/>
    </row>
    <row r="314" spans="1:9" ht="15.75" customHeight="1">
      <c r="A314" s="1303" t="s">
        <v>2388</v>
      </c>
      <c r="B314" s="1304">
        <v>100</v>
      </c>
      <c r="C314" s="1304">
        <v>380</v>
      </c>
      <c r="D314" s="1304">
        <v>900</v>
      </c>
      <c r="E314" s="1521">
        <v>550</v>
      </c>
      <c r="F314" s="1526">
        <v>28881</v>
      </c>
      <c r="G314" s="1290">
        <f t="shared" si="4"/>
        <v>28881</v>
      </c>
      <c r="I314" s="894"/>
    </row>
    <row r="315" spans="1:9" ht="15.75" customHeight="1">
      <c r="A315" s="1303" t="s">
        <v>2389</v>
      </c>
      <c r="B315" s="1304">
        <v>100</v>
      </c>
      <c r="C315" s="1304">
        <v>380</v>
      </c>
      <c r="D315" s="1304">
        <v>1000</v>
      </c>
      <c r="E315" s="1521">
        <v>639</v>
      </c>
      <c r="F315" s="1526">
        <v>31514</v>
      </c>
      <c r="G315" s="1290">
        <f t="shared" si="4"/>
        <v>31514</v>
      </c>
      <c r="I315" s="894"/>
    </row>
    <row r="316" spans="1:9" ht="15.75" customHeight="1">
      <c r="A316" s="1303" t="s">
        <v>2390</v>
      </c>
      <c r="B316" s="1304">
        <v>100</v>
      </c>
      <c r="C316" s="1304">
        <v>380</v>
      </c>
      <c r="D316" s="1304">
        <v>1100</v>
      </c>
      <c r="E316" s="1521">
        <v>728</v>
      </c>
      <c r="F316" s="1526">
        <v>34146</v>
      </c>
      <c r="G316" s="1290">
        <f t="shared" si="4"/>
        <v>34146</v>
      </c>
      <c r="I316" s="894"/>
    </row>
    <row r="317" spans="1:9" ht="15.75" customHeight="1">
      <c r="A317" s="1303" t="s">
        <v>2391</v>
      </c>
      <c r="B317" s="1304">
        <v>100</v>
      </c>
      <c r="C317" s="1304">
        <v>380</v>
      </c>
      <c r="D317" s="1304">
        <v>1200</v>
      </c>
      <c r="E317" s="1521">
        <v>817</v>
      </c>
      <c r="F317" s="1526">
        <v>36779</v>
      </c>
      <c r="G317" s="1290">
        <f t="shared" si="4"/>
        <v>36779</v>
      </c>
      <c r="I317" s="894"/>
    </row>
    <row r="318" spans="1:9" ht="15.75" customHeight="1">
      <c r="A318" s="1303" t="s">
        <v>2392</v>
      </c>
      <c r="B318" s="1304">
        <v>100</v>
      </c>
      <c r="C318" s="1304">
        <v>380</v>
      </c>
      <c r="D318" s="1304">
        <v>1300</v>
      </c>
      <c r="E318" s="1521">
        <v>905</v>
      </c>
      <c r="F318" s="1526">
        <v>39411</v>
      </c>
      <c r="G318" s="1290">
        <f t="shared" si="4"/>
        <v>39411</v>
      </c>
      <c r="I318" s="894"/>
    </row>
    <row r="319" spans="1:9" ht="15.75" customHeight="1">
      <c r="A319" s="1303" t="s">
        <v>2393</v>
      </c>
      <c r="B319" s="1304">
        <v>100</v>
      </c>
      <c r="C319" s="1304">
        <v>380</v>
      </c>
      <c r="D319" s="1304">
        <v>1400</v>
      </c>
      <c r="E319" s="1521">
        <v>994</v>
      </c>
      <c r="F319" s="1526">
        <v>42044</v>
      </c>
      <c r="G319" s="1290">
        <f t="shared" si="4"/>
        <v>42044</v>
      </c>
      <c r="I319" s="894"/>
    </row>
    <row r="320" spans="1:9" ht="15.75" customHeight="1">
      <c r="A320" s="1303" t="s">
        <v>2394</v>
      </c>
      <c r="B320" s="1304">
        <v>100</v>
      </c>
      <c r="C320" s="1304">
        <v>380</v>
      </c>
      <c r="D320" s="1304">
        <v>1500</v>
      </c>
      <c r="E320" s="1521">
        <v>1083</v>
      </c>
      <c r="F320" s="1526">
        <v>44676</v>
      </c>
      <c r="G320" s="1290">
        <f t="shared" si="4"/>
        <v>44676</v>
      </c>
      <c r="I320" s="894"/>
    </row>
    <row r="321" spans="1:9" ht="15.75" customHeight="1">
      <c r="A321" s="1303" t="s">
        <v>2395</v>
      </c>
      <c r="B321" s="1304">
        <v>100</v>
      </c>
      <c r="C321" s="1304">
        <v>380</v>
      </c>
      <c r="D321" s="1304">
        <v>1600</v>
      </c>
      <c r="E321" s="1521">
        <v>1172</v>
      </c>
      <c r="F321" s="1526">
        <v>47309</v>
      </c>
      <c r="G321" s="1290">
        <f t="shared" si="4"/>
        <v>47309</v>
      </c>
      <c r="I321" s="894"/>
    </row>
    <row r="322" spans="1:9" ht="15.75" customHeight="1">
      <c r="A322" s="1303" t="s">
        <v>2396</v>
      </c>
      <c r="B322" s="1304">
        <v>100</v>
      </c>
      <c r="C322" s="1304">
        <v>380</v>
      </c>
      <c r="D322" s="1304">
        <v>1700</v>
      </c>
      <c r="E322" s="1521">
        <v>1260</v>
      </c>
      <c r="F322" s="1526">
        <v>49941</v>
      </c>
      <c r="G322" s="1290">
        <f t="shared" si="4"/>
        <v>49941</v>
      </c>
      <c r="I322" s="894"/>
    </row>
    <row r="323" spans="1:9" ht="15.75" customHeight="1">
      <c r="A323" s="1303" t="s">
        <v>2397</v>
      </c>
      <c r="B323" s="1304">
        <v>100</v>
      </c>
      <c r="C323" s="1304">
        <v>380</v>
      </c>
      <c r="D323" s="1304">
        <v>1800</v>
      </c>
      <c r="E323" s="1521">
        <v>1349</v>
      </c>
      <c r="F323" s="1526">
        <v>52574</v>
      </c>
      <c r="G323" s="1290">
        <f t="shared" si="4"/>
        <v>52574</v>
      </c>
      <c r="I323" s="894"/>
    </row>
    <row r="324" spans="1:9" ht="16.5" customHeight="1">
      <c r="A324" s="1303" t="s">
        <v>2398</v>
      </c>
      <c r="B324" s="1304">
        <v>100</v>
      </c>
      <c r="C324" s="1304">
        <v>380</v>
      </c>
      <c r="D324" s="1304">
        <v>1900</v>
      </c>
      <c r="E324" s="1521">
        <v>1438</v>
      </c>
      <c r="F324" s="1526">
        <v>55206</v>
      </c>
      <c r="G324" s="1290">
        <f t="shared" si="4"/>
        <v>55206</v>
      </c>
      <c r="I324" s="894"/>
    </row>
    <row r="325" spans="1:9" ht="15.75">
      <c r="A325" s="1303" t="s">
        <v>2399</v>
      </c>
      <c r="B325" s="1304">
        <v>100</v>
      </c>
      <c r="C325" s="1304">
        <v>380</v>
      </c>
      <c r="D325" s="1304">
        <v>2000</v>
      </c>
      <c r="E325" s="1521">
        <v>1527</v>
      </c>
      <c r="F325" s="1526">
        <v>57839</v>
      </c>
      <c r="G325" s="1290">
        <f t="shared" si="4"/>
        <v>57839</v>
      </c>
      <c r="I325" s="894"/>
    </row>
    <row r="326" spans="1:9" ht="15.75">
      <c r="A326" s="1303" t="s">
        <v>2400</v>
      </c>
      <c r="B326" s="1304">
        <v>100</v>
      </c>
      <c r="C326" s="1304">
        <v>380</v>
      </c>
      <c r="D326" s="1304">
        <v>2100</v>
      </c>
      <c r="E326" s="1521">
        <v>1615</v>
      </c>
      <c r="F326" s="1526">
        <v>60471</v>
      </c>
      <c r="G326" s="1290">
        <f t="shared" si="4"/>
        <v>60471</v>
      </c>
      <c r="I326" s="894"/>
    </row>
    <row r="327" spans="1:9" ht="15.75">
      <c r="A327" s="1303" t="s">
        <v>2401</v>
      </c>
      <c r="B327" s="1304">
        <v>100</v>
      </c>
      <c r="C327" s="1304">
        <v>380</v>
      </c>
      <c r="D327" s="1304">
        <v>2200</v>
      </c>
      <c r="E327" s="1521">
        <v>1704</v>
      </c>
      <c r="F327" s="1526">
        <v>63104</v>
      </c>
      <c r="G327" s="1290">
        <f t="shared" si="4"/>
        <v>63104</v>
      </c>
      <c r="I327" s="894"/>
    </row>
    <row r="328" spans="1:9" ht="15.75">
      <c r="A328" s="1303" t="s">
        <v>2402</v>
      </c>
      <c r="B328" s="1304">
        <v>100</v>
      </c>
      <c r="C328" s="1304">
        <v>380</v>
      </c>
      <c r="D328" s="1304">
        <v>2300</v>
      </c>
      <c r="E328" s="1521">
        <v>1793</v>
      </c>
      <c r="F328" s="1526">
        <v>65736</v>
      </c>
      <c r="G328" s="1290">
        <f t="shared" si="4"/>
        <v>65736</v>
      </c>
      <c r="I328" s="894"/>
    </row>
    <row r="329" spans="1:9" ht="15.75">
      <c r="A329" s="1303" t="s">
        <v>2403</v>
      </c>
      <c r="B329" s="1304">
        <v>100</v>
      </c>
      <c r="C329" s="1304">
        <v>380</v>
      </c>
      <c r="D329" s="1304">
        <v>2400</v>
      </c>
      <c r="E329" s="1521">
        <v>1882</v>
      </c>
      <c r="F329" s="1526">
        <v>68369</v>
      </c>
      <c r="G329" s="1290">
        <f t="shared" si="4"/>
        <v>68369</v>
      </c>
      <c r="I329" s="894"/>
    </row>
    <row r="330" spans="1:9" ht="15.75">
      <c r="A330" s="1303" t="s">
        <v>2404</v>
      </c>
      <c r="B330" s="1304">
        <v>100</v>
      </c>
      <c r="C330" s="1304">
        <v>380</v>
      </c>
      <c r="D330" s="1304">
        <v>2500</v>
      </c>
      <c r="E330" s="1521">
        <v>1970</v>
      </c>
      <c r="F330" s="1526">
        <v>71001</v>
      </c>
      <c r="G330" s="1290">
        <f t="shared" si="4"/>
        <v>71001</v>
      </c>
      <c r="I330" s="894"/>
    </row>
    <row r="331" spans="1:9" ht="15.75">
      <c r="A331" s="1303" t="s">
        <v>2405</v>
      </c>
      <c r="B331" s="1304">
        <v>100</v>
      </c>
      <c r="C331" s="1304">
        <v>380</v>
      </c>
      <c r="D331" s="1304">
        <v>2600</v>
      </c>
      <c r="E331" s="1521">
        <v>2059</v>
      </c>
      <c r="F331" s="1526">
        <v>73634</v>
      </c>
      <c r="G331" s="1290">
        <f t="shared" si="4"/>
        <v>73634</v>
      </c>
      <c r="I331" s="894"/>
    </row>
    <row r="332" spans="1:9" ht="15.75">
      <c r="A332" s="1303" t="s">
        <v>2406</v>
      </c>
      <c r="B332" s="1304">
        <v>100</v>
      </c>
      <c r="C332" s="1304">
        <v>380</v>
      </c>
      <c r="D332" s="1304">
        <v>2700</v>
      </c>
      <c r="E332" s="1521">
        <v>2148</v>
      </c>
      <c r="F332" s="1526">
        <v>76266</v>
      </c>
      <c r="G332" s="1290">
        <f t="shared" si="4"/>
        <v>76266</v>
      </c>
      <c r="I332" s="894"/>
    </row>
    <row r="333" spans="1:9" ht="15.75">
      <c r="A333" s="1303" t="s">
        <v>2407</v>
      </c>
      <c r="B333" s="1304">
        <v>100</v>
      </c>
      <c r="C333" s="1304">
        <v>380</v>
      </c>
      <c r="D333" s="1304">
        <v>2800</v>
      </c>
      <c r="E333" s="1521">
        <v>2237</v>
      </c>
      <c r="F333" s="1526">
        <v>78899</v>
      </c>
      <c r="G333" s="1290">
        <f t="shared" ref="G333:G396" si="5">(F333-F333*$B$4)</f>
        <v>78899</v>
      </c>
      <c r="I333" s="894"/>
    </row>
    <row r="334" spans="1:9" ht="15.75">
      <c r="A334" s="1303" t="s">
        <v>2408</v>
      </c>
      <c r="B334" s="1304">
        <v>100</v>
      </c>
      <c r="C334" s="1304">
        <v>380</v>
      </c>
      <c r="D334" s="1304">
        <v>2900</v>
      </c>
      <c r="E334" s="1521">
        <v>2325</v>
      </c>
      <c r="F334" s="1526">
        <v>81531</v>
      </c>
      <c r="G334" s="1290">
        <f t="shared" si="5"/>
        <v>81531</v>
      </c>
      <c r="I334" s="894"/>
    </row>
    <row r="335" spans="1:9" ht="15.75">
      <c r="A335" s="1303" t="s">
        <v>2409</v>
      </c>
      <c r="B335" s="1304">
        <v>100</v>
      </c>
      <c r="C335" s="1304">
        <v>380</v>
      </c>
      <c r="D335" s="1304">
        <v>3000</v>
      </c>
      <c r="E335" s="1521">
        <v>2414</v>
      </c>
      <c r="F335" s="1526">
        <v>84164</v>
      </c>
      <c r="G335" s="1290">
        <f t="shared" si="5"/>
        <v>84164</v>
      </c>
      <c r="I335" s="894"/>
    </row>
    <row r="336" spans="1:9" ht="15.75">
      <c r="A336" s="1303" t="s">
        <v>2410</v>
      </c>
      <c r="B336" s="1304">
        <v>100</v>
      </c>
      <c r="C336" s="1304">
        <v>380</v>
      </c>
      <c r="D336" s="1304">
        <v>3100</v>
      </c>
      <c r="E336" s="1521">
        <v>2503</v>
      </c>
      <c r="F336" s="1526">
        <v>86796</v>
      </c>
      <c r="G336" s="1290">
        <f t="shared" si="5"/>
        <v>86796</v>
      </c>
      <c r="I336" s="894"/>
    </row>
    <row r="337" spans="1:9" ht="15.75">
      <c r="A337" s="1303" t="s">
        <v>2411</v>
      </c>
      <c r="B337" s="1304">
        <v>100</v>
      </c>
      <c r="C337" s="1304">
        <v>380</v>
      </c>
      <c r="D337" s="1304">
        <v>3200</v>
      </c>
      <c r="E337" s="1521">
        <v>2592</v>
      </c>
      <c r="F337" s="1526">
        <v>89429</v>
      </c>
      <c r="G337" s="1290">
        <f t="shared" si="5"/>
        <v>89429</v>
      </c>
      <c r="I337" s="894"/>
    </row>
    <row r="338" spans="1:9" ht="15.75">
      <c r="A338" s="1303" t="s">
        <v>2412</v>
      </c>
      <c r="B338" s="1304">
        <v>100</v>
      </c>
      <c r="C338" s="1304">
        <v>380</v>
      </c>
      <c r="D338" s="1304">
        <v>3300</v>
      </c>
      <c r="E338" s="1521">
        <v>2680</v>
      </c>
      <c r="F338" s="1526">
        <v>92061</v>
      </c>
      <c r="G338" s="1290">
        <f t="shared" si="5"/>
        <v>92061</v>
      </c>
      <c r="I338" s="894"/>
    </row>
    <row r="339" spans="1:9" ht="15.75">
      <c r="A339" s="1303" t="s">
        <v>2413</v>
      </c>
      <c r="B339" s="1304">
        <v>100</v>
      </c>
      <c r="C339" s="1304">
        <v>380</v>
      </c>
      <c r="D339" s="1304">
        <v>3400</v>
      </c>
      <c r="E339" s="1521">
        <v>2769</v>
      </c>
      <c r="F339" s="1526">
        <v>94694</v>
      </c>
      <c r="G339" s="1290">
        <f t="shared" si="5"/>
        <v>94694</v>
      </c>
      <c r="I339" s="894"/>
    </row>
    <row r="340" spans="1:9" ht="15.75">
      <c r="A340" s="1303" t="s">
        <v>2414</v>
      </c>
      <c r="B340" s="1304">
        <v>100</v>
      </c>
      <c r="C340" s="1304">
        <v>380</v>
      </c>
      <c r="D340" s="1304">
        <v>3500</v>
      </c>
      <c r="E340" s="1521">
        <v>2858</v>
      </c>
      <c r="F340" s="1526">
        <v>97326</v>
      </c>
      <c r="G340" s="1290">
        <f t="shared" si="5"/>
        <v>97326</v>
      </c>
      <c r="I340" s="894"/>
    </row>
    <row r="341" spans="1:9" ht="15.75">
      <c r="A341" s="1303" t="s">
        <v>2415</v>
      </c>
      <c r="B341" s="1304">
        <v>100</v>
      </c>
      <c r="C341" s="1304">
        <v>380</v>
      </c>
      <c r="D341" s="1304">
        <v>3600</v>
      </c>
      <c r="E341" s="1521">
        <v>2902</v>
      </c>
      <c r="F341" s="1526">
        <v>99959</v>
      </c>
      <c r="G341" s="1290">
        <f t="shared" si="5"/>
        <v>99959</v>
      </c>
      <c r="I341" s="894"/>
    </row>
    <row r="342" spans="1:9" ht="15.75">
      <c r="A342" s="1303" t="s">
        <v>2416</v>
      </c>
      <c r="B342" s="1304">
        <v>100</v>
      </c>
      <c r="C342" s="1304">
        <v>380</v>
      </c>
      <c r="D342" s="1304">
        <v>3700</v>
      </c>
      <c r="E342" s="1521">
        <v>2991</v>
      </c>
      <c r="F342" s="1526">
        <v>102591</v>
      </c>
      <c r="G342" s="1290">
        <f t="shared" si="5"/>
        <v>102591</v>
      </c>
      <c r="I342" s="894"/>
    </row>
    <row r="343" spans="1:9" ht="15.75">
      <c r="A343" s="1303" t="s">
        <v>2417</v>
      </c>
      <c r="B343" s="1304">
        <v>100</v>
      </c>
      <c r="C343" s="1304">
        <v>380</v>
      </c>
      <c r="D343" s="1304">
        <v>3800</v>
      </c>
      <c r="E343" s="1521">
        <v>3080</v>
      </c>
      <c r="F343" s="1526">
        <v>105224</v>
      </c>
      <c r="G343" s="1290">
        <f t="shared" si="5"/>
        <v>105224</v>
      </c>
      <c r="I343" s="894"/>
    </row>
    <row r="344" spans="1:9" ht="15.75">
      <c r="A344" s="1303" t="s">
        <v>2418</v>
      </c>
      <c r="B344" s="1304">
        <v>100</v>
      </c>
      <c r="C344" s="1304">
        <v>380</v>
      </c>
      <c r="D344" s="1304">
        <v>3900</v>
      </c>
      <c r="E344" s="1521">
        <v>3168</v>
      </c>
      <c r="F344" s="1526">
        <v>107856</v>
      </c>
      <c r="G344" s="1290">
        <f t="shared" si="5"/>
        <v>107856</v>
      </c>
      <c r="I344" s="894"/>
    </row>
    <row r="345" spans="1:9" ht="15.75">
      <c r="A345" s="1303" t="s">
        <v>2419</v>
      </c>
      <c r="B345" s="1304">
        <v>100</v>
      </c>
      <c r="C345" s="1304">
        <v>380</v>
      </c>
      <c r="D345" s="1304">
        <v>4000</v>
      </c>
      <c r="E345" s="1521">
        <v>3257</v>
      </c>
      <c r="F345" s="1526">
        <v>110489</v>
      </c>
      <c r="G345" s="1290">
        <f t="shared" si="5"/>
        <v>110489</v>
      </c>
      <c r="I345" s="894"/>
    </row>
    <row r="346" spans="1:9" ht="15.75">
      <c r="A346" s="1303" t="s">
        <v>2420</v>
      </c>
      <c r="B346" s="1304">
        <v>100</v>
      </c>
      <c r="C346" s="1304">
        <v>380</v>
      </c>
      <c r="D346" s="1304">
        <v>4100</v>
      </c>
      <c r="E346" s="1521">
        <v>3346</v>
      </c>
      <c r="F346" s="1526">
        <v>113121</v>
      </c>
      <c r="G346" s="1290">
        <f t="shared" si="5"/>
        <v>113121</v>
      </c>
      <c r="I346" s="894"/>
    </row>
    <row r="347" spans="1:9" ht="15.75">
      <c r="A347" s="1303" t="s">
        <v>2421</v>
      </c>
      <c r="B347" s="1304">
        <v>100</v>
      </c>
      <c r="C347" s="1304">
        <v>380</v>
      </c>
      <c r="D347" s="1304">
        <v>4200</v>
      </c>
      <c r="E347" s="1521">
        <v>3435</v>
      </c>
      <c r="F347" s="1526">
        <v>115754</v>
      </c>
      <c r="G347" s="1290">
        <f t="shared" si="5"/>
        <v>115754</v>
      </c>
      <c r="I347" s="894"/>
    </row>
    <row r="348" spans="1:9" ht="15.75">
      <c r="A348" s="1303" t="s">
        <v>2422</v>
      </c>
      <c r="B348" s="1304">
        <v>100</v>
      </c>
      <c r="C348" s="1304">
        <v>380</v>
      </c>
      <c r="D348" s="1304">
        <v>4300</v>
      </c>
      <c r="E348" s="1521">
        <v>3523</v>
      </c>
      <c r="F348" s="1526">
        <v>118386</v>
      </c>
      <c r="G348" s="1290">
        <f t="shared" si="5"/>
        <v>118386</v>
      </c>
      <c r="I348" s="894"/>
    </row>
    <row r="349" spans="1:9" ht="15.75">
      <c r="A349" s="1303" t="s">
        <v>2423</v>
      </c>
      <c r="B349" s="1304">
        <v>100</v>
      </c>
      <c r="C349" s="1304">
        <v>380</v>
      </c>
      <c r="D349" s="1304">
        <v>4400</v>
      </c>
      <c r="E349" s="1521">
        <v>3612</v>
      </c>
      <c r="F349" s="1526">
        <v>121019</v>
      </c>
      <c r="G349" s="1290">
        <f t="shared" si="5"/>
        <v>121019</v>
      </c>
      <c r="I349" s="894"/>
    </row>
    <row r="350" spans="1:9" ht="15.75">
      <c r="A350" s="1303" t="s">
        <v>2424</v>
      </c>
      <c r="B350" s="1304">
        <v>100</v>
      </c>
      <c r="C350" s="1304">
        <v>380</v>
      </c>
      <c r="D350" s="1304">
        <v>4500</v>
      </c>
      <c r="E350" s="1521">
        <v>3701</v>
      </c>
      <c r="F350" s="1526">
        <v>123651</v>
      </c>
      <c r="G350" s="1290">
        <f t="shared" si="5"/>
        <v>123651</v>
      </c>
      <c r="I350" s="894"/>
    </row>
    <row r="351" spans="1:9" ht="15.75">
      <c r="A351" s="1303" t="s">
        <v>2425</v>
      </c>
      <c r="B351" s="1304">
        <v>100</v>
      </c>
      <c r="C351" s="1304">
        <v>380</v>
      </c>
      <c r="D351" s="1304">
        <v>4600</v>
      </c>
      <c r="E351" s="1521">
        <v>3790</v>
      </c>
      <c r="F351" s="1526">
        <v>126284</v>
      </c>
      <c r="G351" s="1290">
        <f t="shared" si="5"/>
        <v>126284</v>
      </c>
      <c r="I351" s="894"/>
    </row>
    <row r="352" spans="1:9" ht="15.75">
      <c r="A352" s="1303" t="s">
        <v>2426</v>
      </c>
      <c r="B352" s="1304">
        <v>100</v>
      </c>
      <c r="C352" s="1304">
        <v>380</v>
      </c>
      <c r="D352" s="1304">
        <v>4700</v>
      </c>
      <c r="E352" s="1521">
        <v>3878</v>
      </c>
      <c r="F352" s="1526">
        <v>128916</v>
      </c>
      <c r="G352" s="1290">
        <f t="shared" si="5"/>
        <v>128916</v>
      </c>
      <c r="I352" s="894"/>
    </row>
    <row r="353" spans="1:9" ht="15.75">
      <c r="A353" s="1303" t="s">
        <v>2427</v>
      </c>
      <c r="B353" s="1304">
        <v>100</v>
      </c>
      <c r="C353" s="1304">
        <v>380</v>
      </c>
      <c r="D353" s="1304">
        <v>4800</v>
      </c>
      <c r="E353" s="1521">
        <v>3967</v>
      </c>
      <c r="F353" s="1526">
        <v>131549</v>
      </c>
      <c r="G353" s="1290">
        <f t="shared" si="5"/>
        <v>131549</v>
      </c>
      <c r="I353" s="894"/>
    </row>
    <row r="354" spans="1:9" ht="15.75">
      <c r="A354" s="1303" t="s">
        <v>2428</v>
      </c>
      <c r="B354" s="1304">
        <v>100</v>
      </c>
      <c r="C354" s="1304">
        <v>380</v>
      </c>
      <c r="D354" s="1304">
        <v>4900</v>
      </c>
      <c r="E354" s="1521">
        <v>4056</v>
      </c>
      <c r="F354" s="1526">
        <v>134181</v>
      </c>
      <c r="G354" s="1290">
        <f t="shared" si="5"/>
        <v>134181</v>
      </c>
      <c r="I354" s="894"/>
    </row>
    <row r="355" spans="1:9" ht="16.5" thickBot="1">
      <c r="A355" s="1305" t="s">
        <v>2429</v>
      </c>
      <c r="B355" s="1295">
        <v>100</v>
      </c>
      <c r="C355" s="1295">
        <v>380</v>
      </c>
      <c r="D355" s="1295">
        <v>5000</v>
      </c>
      <c r="E355" s="1522">
        <v>4145</v>
      </c>
      <c r="F355" s="1526">
        <v>136814</v>
      </c>
      <c r="G355" s="1291">
        <f t="shared" si="5"/>
        <v>136814</v>
      </c>
      <c r="I355" s="894"/>
    </row>
    <row r="356" spans="1:9" ht="15.75">
      <c r="A356" s="1301" t="s">
        <v>2430</v>
      </c>
      <c r="B356" s="1302">
        <v>120</v>
      </c>
      <c r="C356" s="1302">
        <v>200</v>
      </c>
      <c r="D356" s="1302">
        <v>800</v>
      </c>
      <c r="E356" s="1520">
        <v>269</v>
      </c>
      <c r="F356" s="1526">
        <v>17973</v>
      </c>
      <c r="G356" s="1289">
        <f t="shared" si="5"/>
        <v>17973</v>
      </c>
      <c r="I356" s="894"/>
    </row>
    <row r="357" spans="1:9" ht="15.75">
      <c r="A357" s="1303" t="s">
        <v>2431</v>
      </c>
      <c r="B357" s="1304">
        <v>120</v>
      </c>
      <c r="C357" s="1304">
        <v>200</v>
      </c>
      <c r="D357" s="1304">
        <v>900</v>
      </c>
      <c r="E357" s="1521">
        <v>321</v>
      </c>
      <c r="F357" s="1526">
        <v>19754</v>
      </c>
      <c r="G357" s="1290">
        <f t="shared" si="5"/>
        <v>19754</v>
      </c>
      <c r="I357" s="894"/>
    </row>
    <row r="358" spans="1:9" ht="15.75">
      <c r="A358" s="1303" t="s">
        <v>2432</v>
      </c>
      <c r="B358" s="1304">
        <v>120</v>
      </c>
      <c r="C358" s="1304">
        <v>200</v>
      </c>
      <c r="D358" s="1304">
        <v>1000</v>
      </c>
      <c r="E358" s="1521">
        <v>373</v>
      </c>
      <c r="F358" s="1526">
        <v>21536</v>
      </c>
      <c r="G358" s="1290">
        <f t="shared" si="5"/>
        <v>21536</v>
      </c>
      <c r="I358" s="894"/>
    </row>
    <row r="359" spans="1:9" ht="15.75">
      <c r="A359" s="1303" t="s">
        <v>2433</v>
      </c>
      <c r="B359" s="1304">
        <v>120</v>
      </c>
      <c r="C359" s="1304">
        <v>200</v>
      </c>
      <c r="D359" s="1304">
        <v>1100</v>
      </c>
      <c r="E359" s="1521">
        <v>424</v>
      </c>
      <c r="F359" s="1526">
        <v>23318</v>
      </c>
      <c r="G359" s="1290">
        <f t="shared" si="5"/>
        <v>23318</v>
      </c>
      <c r="I359" s="894"/>
    </row>
    <row r="360" spans="1:9" ht="15.75">
      <c r="A360" s="1303" t="s">
        <v>2434</v>
      </c>
      <c r="B360" s="1304">
        <v>120</v>
      </c>
      <c r="C360" s="1304">
        <v>200</v>
      </c>
      <c r="D360" s="1304">
        <v>1200</v>
      </c>
      <c r="E360" s="1521">
        <v>476</v>
      </c>
      <c r="F360" s="1526">
        <v>25100</v>
      </c>
      <c r="G360" s="1290">
        <f t="shared" si="5"/>
        <v>25100</v>
      </c>
      <c r="I360" s="894"/>
    </row>
    <row r="361" spans="1:9" ht="15.75">
      <c r="A361" s="1303" t="s">
        <v>2435</v>
      </c>
      <c r="B361" s="1304">
        <v>120</v>
      </c>
      <c r="C361" s="1304">
        <v>200</v>
      </c>
      <c r="D361" s="1304">
        <v>1300</v>
      </c>
      <c r="E361" s="1521">
        <v>528</v>
      </c>
      <c r="F361" s="1526">
        <v>26882</v>
      </c>
      <c r="G361" s="1290">
        <f t="shared" si="5"/>
        <v>26882</v>
      </c>
      <c r="I361" s="894"/>
    </row>
    <row r="362" spans="1:9" ht="15.75">
      <c r="A362" s="1303" t="s">
        <v>2436</v>
      </c>
      <c r="B362" s="1304">
        <v>120</v>
      </c>
      <c r="C362" s="1304">
        <v>200</v>
      </c>
      <c r="D362" s="1304">
        <v>1400</v>
      </c>
      <c r="E362" s="1521">
        <v>580</v>
      </c>
      <c r="F362" s="1526">
        <v>28664</v>
      </c>
      <c r="G362" s="1290">
        <f t="shared" si="5"/>
        <v>28664</v>
      </c>
      <c r="I362" s="894"/>
    </row>
    <row r="363" spans="1:9" ht="15.75">
      <c r="A363" s="1303" t="s">
        <v>2437</v>
      </c>
      <c r="B363" s="1304">
        <v>120</v>
      </c>
      <c r="C363" s="1304">
        <v>200</v>
      </c>
      <c r="D363" s="1304">
        <v>1500</v>
      </c>
      <c r="E363" s="1521">
        <v>631</v>
      </c>
      <c r="F363" s="1526">
        <v>30446</v>
      </c>
      <c r="G363" s="1290">
        <f t="shared" si="5"/>
        <v>30446</v>
      </c>
      <c r="I363" s="894"/>
    </row>
    <row r="364" spans="1:9" ht="15.75">
      <c r="A364" s="1303" t="s">
        <v>2438</v>
      </c>
      <c r="B364" s="1304">
        <v>120</v>
      </c>
      <c r="C364" s="1304">
        <v>200</v>
      </c>
      <c r="D364" s="1304">
        <v>1600</v>
      </c>
      <c r="E364" s="1521">
        <v>683</v>
      </c>
      <c r="F364" s="1526">
        <v>32228</v>
      </c>
      <c r="G364" s="1290">
        <f t="shared" si="5"/>
        <v>32228</v>
      </c>
      <c r="I364" s="894"/>
    </row>
    <row r="365" spans="1:9" ht="15.75">
      <c r="A365" s="1303" t="s">
        <v>2439</v>
      </c>
      <c r="B365" s="1304">
        <v>120</v>
      </c>
      <c r="C365" s="1304">
        <v>200</v>
      </c>
      <c r="D365" s="1304">
        <v>1700</v>
      </c>
      <c r="E365" s="1521">
        <v>735</v>
      </c>
      <c r="F365" s="1526">
        <v>34010</v>
      </c>
      <c r="G365" s="1290">
        <f t="shared" si="5"/>
        <v>34010</v>
      </c>
      <c r="I365" s="894"/>
    </row>
    <row r="366" spans="1:9" ht="15.75">
      <c r="A366" s="1303" t="s">
        <v>2440</v>
      </c>
      <c r="B366" s="1304">
        <v>120</v>
      </c>
      <c r="C366" s="1304">
        <v>200</v>
      </c>
      <c r="D366" s="1304">
        <v>1800</v>
      </c>
      <c r="E366" s="1521">
        <v>787</v>
      </c>
      <c r="F366" s="1526">
        <v>35791</v>
      </c>
      <c r="G366" s="1290">
        <f t="shared" si="5"/>
        <v>35791</v>
      </c>
      <c r="I366" s="894"/>
    </row>
    <row r="367" spans="1:9" ht="15.75">
      <c r="A367" s="1303" t="s">
        <v>2441</v>
      </c>
      <c r="B367" s="1304">
        <v>120</v>
      </c>
      <c r="C367" s="1304">
        <v>200</v>
      </c>
      <c r="D367" s="1304">
        <v>1900</v>
      </c>
      <c r="E367" s="1521">
        <v>838</v>
      </c>
      <c r="F367" s="1526">
        <v>37573</v>
      </c>
      <c r="G367" s="1290">
        <f t="shared" si="5"/>
        <v>37573</v>
      </c>
      <c r="I367" s="894"/>
    </row>
    <row r="368" spans="1:9" ht="15.75">
      <c r="A368" s="1303" t="s">
        <v>2442</v>
      </c>
      <c r="B368" s="1304">
        <v>120</v>
      </c>
      <c r="C368" s="1304">
        <v>200</v>
      </c>
      <c r="D368" s="1304">
        <v>2000</v>
      </c>
      <c r="E368" s="1521">
        <v>890</v>
      </c>
      <c r="F368" s="1526">
        <v>39355</v>
      </c>
      <c r="G368" s="1290">
        <f t="shared" si="5"/>
        <v>39355</v>
      </c>
      <c r="I368" s="894"/>
    </row>
    <row r="369" spans="1:9" ht="15.75">
      <c r="A369" s="1303" t="s">
        <v>2443</v>
      </c>
      <c r="B369" s="1304">
        <v>120</v>
      </c>
      <c r="C369" s="1304">
        <v>200</v>
      </c>
      <c r="D369" s="1304">
        <v>2100</v>
      </c>
      <c r="E369" s="1521">
        <v>942</v>
      </c>
      <c r="F369" s="1526">
        <v>41137</v>
      </c>
      <c r="G369" s="1290">
        <f t="shared" si="5"/>
        <v>41137</v>
      </c>
      <c r="I369" s="894"/>
    </row>
    <row r="370" spans="1:9" ht="15.75">
      <c r="A370" s="1303" t="s">
        <v>2444</v>
      </c>
      <c r="B370" s="1304">
        <v>120</v>
      </c>
      <c r="C370" s="1304">
        <v>200</v>
      </c>
      <c r="D370" s="1304">
        <v>2200</v>
      </c>
      <c r="E370" s="1521">
        <v>994</v>
      </c>
      <c r="F370" s="1526">
        <v>42919</v>
      </c>
      <c r="G370" s="1290">
        <f t="shared" si="5"/>
        <v>42919</v>
      </c>
      <c r="I370" s="894"/>
    </row>
    <row r="371" spans="1:9" ht="15.75">
      <c r="A371" s="1303" t="s">
        <v>2445</v>
      </c>
      <c r="B371" s="1304">
        <v>120</v>
      </c>
      <c r="C371" s="1304">
        <v>200</v>
      </c>
      <c r="D371" s="1304">
        <v>2300</v>
      </c>
      <c r="E371" s="1521">
        <v>1045</v>
      </c>
      <c r="F371" s="1526">
        <v>44701</v>
      </c>
      <c r="G371" s="1290">
        <f t="shared" si="5"/>
        <v>44701</v>
      </c>
      <c r="I371" s="894"/>
    </row>
    <row r="372" spans="1:9" ht="15.75">
      <c r="A372" s="1303" t="s">
        <v>2446</v>
      </c>
      <c r="B372" s="1304">
        <v>120</v>
      </c>
      <c r="C372" s="1304">
        <v>200</v>
      </c>
      <c r="D372" s="1304">
        <v>2400</v>
      </c>
      <c r="E372" s="1521">
        <v>1097</v>
      </c>
      <c r="F372" s="1526">
        <v>46483</v>
      </c>
      <c r="G372" s="1290">
        <f t="shared" si="5"/>
        <v>46483</v>
      </c>
      <c r="I372" s="894"/>
    </row>
    <row r="373" spans="1:9" ht="15.75">
      <c r="A373" s="1303" t="s">
        <v>2447</v>
      </c>
      <c r="B373" s="1304">
        <v>120</v>
      </c>
      <c r="C373" s="1304">
        <v>200</v>
      </c>
      <c r="D373" s="1304">
        <v>2500</v>
      </c>
      <c r="E373" s="1521">
        <v>1149</v>
      </c>
      <c r="F373" s="1526">
        <v>48265</v>
      </c>
      <c r="G373" s="1290">
        <f t="shared" si="5"/>
        <v>48265</v>
      </c>
      <c r="I373" s="894"/>
    </row>
    <row r="374" spans="1:9" ht="15.75">
      <c r="A374" s="1303" t="s">
        <v>2448</v>
      </c>
      <c r="B374" s="1304">
        <v>120</v>
      </c>
      <c r="C374" s="1304">
        <v>200</v>
      </c>
      <c r="D374" s="1304">
        <v>2600</v>
      </c>
      <c r="E374" s="1521">
        <v>1201</v>
      </c>
      <c r="F374" s="1526">
        <v>50047</v>
      </c>
      <c r="G374" s="1290">
        <f t="shared" si="5"/>
        <v>50047</v>
      </c>
      <c r="I374" s="894"/>
    </row>
    <row r="375" spans="1:9" ht="15.75">
      <c r="A375" s="1303" t="s">
        <v>2449</v>
      </c>
      <c r="B375" s="1304">
        <v>120</v>
      </c>
      <c r="C375" s="1304">
        <v>200</v>
      </c>
      <c r="D375" s="1304">
        <v>2700</v>
      </c>
      <c r="E375" s="1521">
        <v>1252</v>
      </c>
      <c r="F375" s="1526">
        <v>51829</v>
      </c>
      <c r="G375" s="1290">
        <f t="shared" si="5"/>
        <v>51829</v>
      </c>
      <c r="I375" s="894"/>
    </row>
    <row r="376" spans="1:9" ht="15.75">
      <c r="A376" s="1303" t="s">
        <v>2450</v>
      </c>
      <c r="B376" s="1304">
        <v>120</v>
      </c>
      <c r="C376" s="1304">
        <v>200</v>
      </c>
      <c r="D376" s="1304">
        <v>2800</v>
      </c>
      <c r="E376" s="1521">
        <v>1304</v>
      </c>
      <c r="F376" s="1526">
        <v>53610</v>
      </c>
      <c r="G376" s="1290">
        <f t="shared" si="5"/>
        <v>53610</v>
      </c>
      <c r="I376" s="894"/>
    </row>
    <row r="377" spans="1:9" ht="15.75">
      <c r="A377" s="1303" t="s">
        <v>2451</v>
      </c>
      <c r="B377" s="1304">
        <v>120</v>
      </c>
      <c r="C377" s="1304">
        <v>200</v>
      </c>
      <c r="D377" s="1304">
        <v>2900</v>
      </c>
      <c r="E377" s="1521">
        <v>1356</v>
      </c>
      <c r="F377" s="1526">
        <v>55392</v>
      </c>
      <c r="G377" s="1290">
        <f t="shared" si="5"/>
        <v>55392</v>
      </c>
      <c r="I377" s="894"/>
    </row>
    <row r="378" spans="1:9" ht="15.75">
      <c r="A378" s="1303" t="s">
        <v>2452</v>
      </c>
      <c r="B378" s="1304">
        <v>120</v>
      </c>
      <c r="C378" s="1304">
        <v>200</v>
      </c>
      <c r="D378" s="1304">
        <v>3000</v>
      </c>
      <c r="E378" s="1521">
        <v>1408</v>
      </c>
      <c r="F378" s="1526">
        <v>57174</v>
      </c>
      <c r="G378" s="1290">
        <f t="shared" si="5"/>
        <v>57174</v>
      </c>
      <c r="I378" s="894"/>
    </row>
    <row r="379" spans="1:9" ht="15.75">
      <c r="A379" s="1303" t="s">
        <v>2453</v>
      </c>
      <c r="B379" s="1304">
        <v>120</v>
      </c>
      <c r="C379" s="1304">
        <v>200</v>
      </c>
      <c r="D379" s="1304">
        <v>3100</v>
      </c>
      <c r="E379" s="1521">
        <v>1459</v>
      </c>
      <c r="F379" s="1526">
        <v>58956</v>
      </c>
      <c r="G379" s="1290">
        <f t="shared" si="5"/>
        <v>58956</v>
      </c>
      <c r="I379" s="894"/>
    </row>
    <row r="380" spans="1:9" ht="15.75">
      <c r="A380" s="1303" t="s">
        <v>2454</v>
      </c>
      <c r="B380" s="1304">
        <v>120</v>
      </c>
      <c r="C380" s="1304">
        <v>200</v>
      </c>
      <c r="D380" s="1304">
        <v>3200</v>
      </c>
      <c r="E380" s="1521">
        <v>1511</v>
      </c>
      <c r="F380" s="1526">
        <v>60738</v>
      </c>
      <c r="G380" s="1290">
        <f t="shared" si="5"/>
        <v>60738</v>
      </c>
      <c r="I380" s="894"/>
    </row>
    <row r="381" spans="1:9" ht="15.75">
      <c r="A381" s="1303" t="s">
        <v>2455</v>
      </c>
      <c r="B381" s="1304">
        <v>120</v>
      </c>
      <c r="C381" s="1304">
        <v>200</v>
      </c>
      <c r="D381" s="1304">
        <v>3300</v>
      </c>
      <c r="E381" s="1521">
        <v>1563</v>
      </c>
      <c r="F381" s="1526">
        <v>62520</v>
      </c>
      <c r="G381" s="1290">
        <f t="shared" si="5"/>
        <v>62520</v>
      </c>
      <c r="I381" s="894"/>
    </row>
    <row r="382" spans="1:9" ht="15.75">
      <c r="A382" s="1303" t="s">
        <v>2456</v>
      </c>
      <c r="B382" s="1304">
        <v>120</v>
      </c>
      <c r="C382" s="1304">
        <v>200</v>
      </c>
      <c r="D382" s="1304">
        <v>3400</v>
      </c>
      <c r="E382" s="1521">
        <v>1615</v>
      </c>
      <c r="F382" s="1526">
        <v>64302</v>
      </c>
      <c r="G382" s="1290">
        <f t="shared" si="5"/>
        <v>64302</v>
      </c>
      <c r="I382" s="894"/>
    </row>
    <row r="383" spans="1:9" ht="15.75">
      <c r="A383" s="1303" t="s">
        <v>2457</v>
      </c>
      <c r="B383" s="1304">
        <v>120</v>
      </c>
      <c r="C383" s="1304">
        <v>200</v>
      </c>
      <c r="D383" s="1304">
        <v>3500</v>
      </c>
      <c r="E383" s="1521">
        <v>1666</v>
      </c>
      <c r="F383" s="1526">
        <v>66084</v>
      </c>
      <c r="G383" s="1290">
        <f t="shared" si="5"/>
        <v>66084</v>
      </c>
      <c r="I383" s="894"/>
    </row>
    <row r="384" spans="1:9" ht="15.75">
      <c r="A384" s="1303" t="s">
        <v>2458</v>
      </c>
      <c r="B384" s="1304">
        <v>120</v>
      </c>
      <c r="C384" s="1304">
        <v>200</v>
      </c>
      <c r="D384" s="1304">
        <v>3600</v>
      </c>
      <c r="E384" s="1521">
        <v>1692</v>
      </c>
      <c r="F384" s="1526">
        <v>67866</v>
      </c>
      <c r="G384" s="1290">
        <f t="shared" si="5"/>
        <v>67866</v>
      </c>
      <c r="I384" s="894"/>
    </row>
    <row r="385" spans="1:9" ht="15.75">
      <c r="A385" s="1303" t="s">
        <v>2459</v>
      </c>
      <c r="B385" s="1304">
        <v>120</v>
      </c>
      <c r="C385" s="1304">
        <v>200</v>
      </c>
      <c r="D385" s="1304">
        <v>3700</v>
      </c>
      <c r="E385" s="1521">
        <v>1744</v>
      </c>
      <c r="F385" s="1526">
        <v>69648</v>
      </c>
      <c r="G385" s="1290">
        <f t="shared" si="5"/>
        <v>69648</v>
      </c>
      <c r="I385" s="894"/>
    </row>
    <row r="386" spans="1:9" ht="15.75">
      <c r="A386" s="1303" t="s">
        <v>2460</v>
      </c>
      <c r="B386" s="1304">
        <v>120</v>
      </c>
      <c r="C386" s="1304">
        <v>200</v>
      </c>
      <c r="D386" s="1304">
        <v>3800</v>
      </c>
      <c r="E386" s="1521">
        <v>1796</v>
      </c>
      <c r="F386" s="1526">
        <v>71429</v>
      </c>
      <c r="G386" s="1290">
        <f t="shared" si="5"/>
        <v>71429</v>
      </c>
      <c r="I386" s="894"/>
    </row>
    <row r="387" spans="1:9" ht="15.75">
      <c r="A387" s="1303" t="s">
        <v>2461</v>
      </c>
      <c r="B387" s="1304">
        <v>120</v>
      </c>
      <c r="C387" s="1304">
        <v>200</v>
      </c>
      <c r="D387" s="1304">
        <v>3900</v>
      </c>
      <c r="E387" s="1521">
        <v>1847</v>
      </c>
      <c r="F387" s="1526">
        <v>73211</v>
      </c>
      <c r="G387" s="1290">
        <f t="shared" si="5"/>
        <v>73211</v>
      </c>
      <c r="I387" s="894"/>
    </row>
    <row r="388" spans="1:9" ht="15.75">
      <c r="A388" s="1303" t="s">
        <v>2462</v>
      </c>
      <c r="B388" s="1304">
        <v>120</v>
      </c>
      <c r="C388" s="1304">
        <v>200</v>
      </c>
      <c r="D388" s="1304">
        <v>4000</v>
      </c>
      <c r="E388" s="1521">
        <v>1899</v>
      </c>
      <c r="F388" s="1526">
        <v>74993</v>
      </c>
      <c r="G388" s="1290">
        <f t="shared" si="5"/>
        <v>74993</v>
      </c>
      <c r="I388" s="894"/>
    </row>
    <row r="389" spans="1:9" ht="15.75">
      <c r="A389" s="1303" t="s">
        <v>2463</v>
      </c>
      <c r="B389" s="1304">
        <v>120</v>
      </c>
      <c r="C389" s="1304">
        <v>200</v>
      </c>
      <c r="D389" s="1304">
        <v>4100</v>
      </c>
      <c r="E389" s="1521">
        <v>1951</v>
      </c>
      <c r="F389" s="1526">
        <v>76775</v>
      </c>
      <c r="G389" s="1290">
        <f t="shared" si="5"/>
        <v>76775</v>
      </c>
      <c r="I389" s="894"/>
    </row>
    <row r="390" spans="1:9" ht="15.75">
      <c r="A390" s="1303" t="s">
        <v>2464</v>
      </c>
      <c r="B390" s="1304">
        <v>120</v>
      </c>
      <c r="C390" s="1304">
        <v>200</v>
      </c>
      <c r="D390" s="1304">
        <v>4200</v>
      </c>
      <c r="E390" s="1521">
        <v>2003</v>
      </c>
      <c r="F390" s="1526">
        <v>78557</v>
      </c>
      <c r="G390" s="1290">
        <f t="shared" si="5"/>
        <v>78557</v>
      </c>
      <c r="I390" s="894"/>
    </row>
    <row r="391" spans="1:9" ht="15.75">
      <c r="A391" s="1303" t="s">
        <v>2465</v>
      </c>
      <c r="B391" s="1304">
        <v>120</v>
      </c>
      <c r="C391" s="1304">
        <v>200</v>
      </c>
      <c r="D391" s="1304">
        <v>4300</v>
      </c>
      <c r="E391" s="1521">
        <v>2054</v>
      </c>
      <c r="F391" s="1526">
        <v>80339</v>
      </c>
      <c r="G391" s="1290">
        <f t="shared" si="5"/>
        <v>80339</v>
      </c>
      <c r="I391" s="894"/>
    </row>
    <row r="392" spans="1:9" ht="15.75">
      <c r="A392" s="1303" t="s">
        <v>2466</v>
      </c>
      <c r="B392" s="1304">
        <v>120</v>
      </c>
      <c r="C392" s="1304">
        <v>200</v>
      </c>
      <c r="D392" s="1304">
        <v>4400</v>
      </c>
      <c r="E392" s="1521">
        <v>2106</v>
      </c>
      <c r="F392" s="1526">
        <v>82121</v>
      </c>
      <c r="G392" s="1290">
        <f t="shared" si="5"/>
        <v>82121</v>
      </c>
      <c r="I392" s="894"/>
    </row>
    <row r="393" spans="1:9" ht="15.75">
      <c r="A393" s="1303" t="s">
        <v>2467</v>
      </c>
      <c r="B393" s="1304">
        <v>120</v>
      </c>
      <c r="C393" s="1304">
        <v>200</v>
      </c>
      <c r="D393" s="1304">
        <v>4500</v>
      </c>
      <c r="E393" s="1521">
        <v>2158</v>
      </c>
      <c r="F393" s="1526">
        <v>83903</v>
      </c>
      <c r="G393" s="1290">
        <f t="shared" si="5"/>
        <v>83903</v>
      </c>
      <c r="I393" s="894"/>
    </row>
    <row r="394" spans="1:9" ht="15.75">
      <c r="A394" s="1303" t="s">
        <v>2468</v>
      </c>
      <c r="B394" s="1304">
        <v>120</v>
      </c>
      <c r="C394" s="1304">
        <v>200</v>
      </c>
      <c r="D394" s="1304">
        <v>4600</v>
      </c>
      <c r="E394" s="1521">
        <v>2210</v>
      </c>
      <c r="F394" s="1526">
        <v>85685</v>
      </c>
      <c r="G394" s="1290">
        <f t="shared" si="5"/>
        <v>85685</v>
      </c>
      <c r="I394" s="894"/>
    </row>
    <row r="395" spans="1:9" ht="15.75">
      <c r="A395" s="1303" t="s">
        <v>2469</v>
      </c>
      <c r="B395" s="1304">
        <v>120</v>
      </c>
      <c r="C395" s="1304">
        <v>200</v>
      </c>
      <c r="D395" s="1304">
        <v>4700</v>
      </c>
      <c r="E395" s="1521">
        <v>2261</v>
      </c>
      <c r="F395" s="1526">
        <v>87466</v>
      </c>
      <c r="G395" s="1290">
        <f t="shared" si="5"/>
        <v>87466</v>
      </c>
      <c r="I395" s="894"/>
    </row>
    <row r="396" spans="1:9" ht="15.75">
      <c r="A396" s="1303" t="s">
        <v>2470</v>
      </c>
      <c r="B396" s="1304">
        <v>120</v>
      </c>
      <c r="C396" s="1304">
        <v>200</v>
      </c>
      <c r="D396" s="1304">
        <v>4800</v>
      </c>
      <c r="E396" s="1521">
        <v>2313</v>
      </c>
      <c r="F396" s="1526">
        <v>89248</v>
      </c>
      <c r="G396" s="1290">
        <f t="shared" si="5"/>
        <v>89248</v>
      </c>
      <c r="I396" s="894"/>
    </row>
    <row r="397" spans="1:9" ht="15.75">
      <c r="A397" s="1303" t="s">
        <v>2471</v>
      </c>
      <c r="B397" s="1304">
        <v>120</v>
      </c>
      <c r="C397" s="1304">
        <v>200</v>
      </c>
      <c r="D397" s="1304">
        <v>4900</v>
      </c>
      <c r="E397" s="1521">
        <v>2365</v>
      </c>
      <c r="F397" s="1526">
        <v>91030</v>
      </c>
      <c r="G397" s="1290">
        <f t="shared" ref="G397:G460" si="6">(F397-F397*$B$4)</f>
        <v>91030</v>
      </c>
      <c r="I397" s="894"/>
    </row>
    <row r="398" spans="1:9" ht="16.5" thickBot="1">
      <c r="A398" s="1305" t="s">
        <v>2472</v>
      </c>
      <c r="B398" s="1528">
        <v>120</v>
      </c>
      <c r="C398" s="1528">
        <v>200</v>
      </c>
      <c r="D398" s="1528">
        <v>5000</v>
      </c>
      <c r="E398" s="1522">
        <v>2417</v>
      </c>
      <c r="F398" s="1526">
        <v>92812</v>
      </c>
      <c r="G398" s="1291">
        <f t="shared" si="6"/>
        <v>92812</v>
      </c>
      <c r="I398" s="894"/>
    </row>
    <row r="399" spans="1:9" ht="15.75">
      <c r="A399" s="1301" t="s">
        <v>2473</v>
      </c>
      <c r="B399" s="1302">
        <v>120</v>
      </c>
      <c r="C399" s="1302">
        <v>260</v>
      </c>
      <c r="D399" s="1302">
        <v>800</v>
      </c>
      <c r="E399" s="1520">
        <v>341</v>
      </c>
      <c r="F399" s="1526">
        <v>20037</v>
      </c>
      <c r="G399" s="1289">
        <f t="shared" si="6"/>
        <v>20037</v>
      </c>
      <c r="I399" s="894"/>
    </row>
    <row r="400" spans="1:9" ht="15.75">
      <c r="A400" s="1303" t="s">
        <v>2474</v>
      </c>
      <c r="B400" s="1304">
        <v>120</v>
      </c>
      <c r="C400" s="1304">
        <v>260</v>
      </c>
      <c r="D400" s="1304">
        <v>900</v>
      </c>
      <c r="E400" s="1521">
        <v>407</v>
      </c>
      <c r="F400" s="1526">
        <v>22057</v>
      </c>
      <c r="G400" s="1290">
        <f t="shared" si="6"/>
        <v>22057</v>
      </c>
      <c r="I400" s="894"/>
    </row>
    <row r="401" spans="1:9" ht="15.75">
      <c r="A401" s="1303" t="s">
        <v>2475</v>
      </c>
      <c r="B401" s="1304">
        <v>120</v>
      </c>
      <c r="C401" s="1304">
        <v>260</v>
      </c>
      <c r="D401" s="1304">
        <v>1000</v>
      </c>
      <c r="E401" s="1521">
        <v>473</v>
      </c>
      <c r="F401" s="1526">
        <v>24078</v>
      </c>
      <c r="G401" s="1290">
        <f t="shared" si="6"/>
        <v>24078</v>
      </c>
      <c r="I401" s="894"/>
    </row>
    <row r="402" spans="1:9" ht="15.75">
      <c r="A402" s="1303" t="s">
        <v>2476</v>
      </c>
      <c r="B402" s="1304">
        <v>120</v>
      </c>
      <c r="C402" s="1304">
        <v>260</v>
      </c>
      <c r="D402" s="1304">
        <v>1100</v>
      </c>
      <c r="E402" s="1521">
        <v>538</v>
      </c>
      <c r="F402" s="1526">
        <v>26099</v>
      </c>
      <c r="G402" s="1290">
        <f t="shared" si="6"/>
        <v>26099</v>
      </c>
      <c r="I402" s="894"/>
    </row>
    <row r="403" spans="1:9" ht="15.75">
      <c r="A403" s="1303" t="s">
        <v>2477</v>
      </c>
      <c r="B403" s="1304">
        <v>120</v>
      </c>
      <c r="C403" s="1304">
        <v>260</v>
      </c>
      <c r="D403" s="1304">
        <v>1200</v>
      </c>
      <c r="E403" s="1521">
        <v>604</v>
      </c>
      <c r="F403" s="1526">
        <v>28119</v>
      </c>
      <c r="G403" s="1290">
        <f t="shared" si="6"/>
        <v>28119</v>
      </c>
      <c r="I403" s="894"/>
    </row>
    <row r="404" spans="1:9" ht="15.75">
      <c r="A404" s="1303" t="s">
        <v>2478</v>
      </c>
      <c r="B404" s="1304">
        <v>120</v>
      </c>
      <c r="C404" s="1304">
        <v>260</v>
      </c>
      <c r="D404" s="1304">
        <v>1300</v>
      </c>
      <c r="E404" s="1521">
        <v>669</v>
      </c>
      <c r="F404" s="1526">
        <v>30140</v>
      </c>
      <c r="G404" s="1290">
        <f t="shared" si="6"/>
        <v>30140</v>
      </c>
      <c r="I404" s="894"/>
    </row>
    <row r="405" spans="1:9" ht="15.75">
      <c r="A405" s="1303" t="s">
        <v>2479</v>
      </c>
      <c r="B405" s="1304">
        <v>120</v>
      </c>
      <c r="C405" s="1304">
        <v>260</v>
      </c>
      <c r="D405" s="1304">
        <v>1400</v>
      </c>
      <c r="E405" s="1521">
        <v>735</v>
      </c>
      <c r="F405" s="1526">
        <v>32160</v>
      </c>
      <c r="G405" s="1290">
        <f t="shared" si="6"/>
        <v>32160</v>
      </c>
      <c r="I405" s="894"/>
    </row>
    <row r="406" spans="1:9" ht="15.75">
      <c r="A406" s="1303" t="s">
        <v>2480</v>
      </c>
      <c r="B406" s="1304">
        <v>120</v>
      </c>
      <c r="C406" s="1304">
        <v>260</v>
      </c>
      <c r="D406" s="1304">
        <v>1500</v>
      </c>
      <c r="E406" s="1521">
        <v>801</v>
      </c>
      <c r="F406" s="1526">
        <v>34181</v>
      </c>
      <c r="G406" s="1290">
        <f t="shared" si="6"/>
        <v>34181</v>
      </c>
      <c r="I406" s="894"/>
    </row>
    <row r="407" spans="1:9" ht="15.75">
      <c r="A407" s="1303" t="s">
        <v>2481</v>
      </c>
      <c r="B407" s="1304">
        <v>120</v>
      </c>
      <c r="C407" s="1304">
        <v>260</v>
      </c>
      <c r="D407" s="1304">
        <v>1600</v>
      </c>
      <c r="E407" s="1521">
        <v>866</v>
      </c>
      <c r="F407" s="1526">
        <v>36202</v>
      </c>
      <c r="G407" s="1290">
        <f t="shared" si="6"/>
        <v>36202</v>
      </c>
      <c r="I407" s="894"/>
    </row>
    <row r="408" spans="1:9" ht="15.75">
      <c r="A408" s="1303" t="s">
        <v>2482</v>
      </c>
      <c r="B408" s="1304">
        <v>120</v>
      </c>
      <c r="C408" s="1304">
        <v>260</v>
      </c>
      <c r="D408" s="1304">
        <v>1700</v>
      </c>
      <c r="E408" s="1521">
        <v>932</v>
      </c>
      <c r="F408" s="1526">
        <v>38222</v>
      </c>
      <c r="G408" s="1290">
        <f t="shared" si="6"/>
        <v>38222</v>
      </c>
      <c r="I408" s="894"/>
    </row>
    <row r="409" spans="1:9" ht="15.75">
      <c r="A409" s="1303" t="s">
        <v>2483</v>
      </c>
      <c r="B409" s="1304">
        <v>120</v>
      </c>
      <c r="C409" s="1304">
        <v>260</v>
      </c>
      <c r="D409" s="1304">
        <v>1800</v>
      </c>
      <c r="E409" s="1521">
        <v>998</v>
      </c>
      <c r="F409" s="1526">
        <v>40243</v>
      </c>
      <c r="G409" s="1290">
        <f t="shared" si="6"/>
        <v>40243</v>
      </c>
      <c r="I409" s="894"/>
    </row>
    <row r="410" spans="1:9" ht="15.75">
      <c r="A410" s="1303" t="s">
        <v>2484</v>
      </c>
      <c r="B410" s="1304">
        <v>120</v>
      </c>
      <c r="C410" s="1304">
        <v>260</v>
      </c>
      <c r="D410" s="1304">
        <v>1900</v>
      </c>
      <c r="E410" s="1521">
        <v>1063</v>
      </c>
      <c r="F410" s="1526">
        <v>42263</v>
      </c>
      <c r="G410" s="1290">
        <f t="shared" si="6"/>
        <v>42263</v>
      </c>
      <c r="I410" s="894"/>
    </row>
    <row r="411" spans="1:9" ht="15.75">
      <c r="A411" s="1303" t="s">
        <v>2485</v>
      </c>
      <c r="B411" s="1304">
        <v>120</v>
      </c>
      <c r="C411" s="1304">
        <v>260</v>
      </c>
      <c r="D411" s="1304">
        <v>2000</v>
      </c>
      <c r="E411" s="1521">
        <v>1129</v>
      </c>
      <c r="F411" s="1526">
        <v>44284</v>
      </c>
      <c r="G411" s="1290">
        <f t="shared" si="6"/>
        <v>44284</v>
      </c>
      <c r="I411" s="894"/>
    </row>
    <row r="412" spans="1:9" ht="15.75">
      <c r="A412" s="1303" t="s">
        <v>2486</v>
      </c>
      <c r="B412" s="1304">
        <v>120</v>
      </c>
      <c r="C412" s="1304">
        <v>260</v>
      </c>
      <c r="D412" s="1304">
        <v>2100</v>
      </c>
      <c r="E412" s="1521">
        <v>1194</v>
      </c>
      <c r="F412" s="1526">
        <v>46305</v>
      </c>
      <c r="G412" s="1290">
        <f t="shared" si="6"/>
        <v>46305</v>
      </c>
      <c r="I412" s="894"/>
    </row>
    <row r="413" spans="1:9" ht="15.75">
      <c r="A413" s="1303" t="s">
        <v>2487</v>
      </c>
      <c r="B413" s="1304">
        <v>120</v>
      </c>
      <c r="C413" s="1304">
        <v>260</v>
      </c>
      <c r="D413" s="1304">
        <v>2200</v>
      </c>
      <c r="E413" s="1521">
        <v>1260</v>
      </c>
      <c r="F413" s="1526">
        <v>48325</v>
      </c>
      <c r="G413" s="1290">
        <f t="shared" si="6"/>
        <v>48325</v>
      </c>
      <c r="I413" s="894"/>
    </row>
    <row r="414" spans="1:9" ht="15.75">
      <c r="A414" s="1303" t="s">
        <v>2488</v>
      </c>
      <c r="B414" s="1304">
        <v>120</v>
      </c>
      <c r="C414" s="1304">
        <v>260</v>
      </c>
      <c r="D414" s="1304">
        <v>2300</v>
      </c>
      <c r="E414" s="1521">
        <v>1326</v>
      </c>
      <c r="F414" s="1526">
        <v>50346</v>
      </c>
      <c r="G414" s="1290">
        <f t="shared" si="6"/>
        <v>50346</v>
      </c>
      <c r="I414" s="894"/>
    </row>
    <row r="415" spans="1:9" ht="15.75">
      <c r="A415" s="1303" t="s">
        <v>2489</v>
      </c>
      <c r="B415" s="1304">
        <v>120</v>
      </c>
      <c r="C415" s="1304">
        <v>260</v>
      </c>
      <c r="D415" s="1304">
        <v>2400</v>
      </c>
      <c r="E415" s="1521">
        <v>1391</v>
      </c>
      <c r="F415" s="1526">
        <v>52366</v>
      </c>
      <c r="G415" s="1290">
        <f t="shared" si="6"/>
        <v>52366</v>
      </c>
      <c r="I415" s="894"/>
    </row>
    <row r="416" spans="1:9" ht="15.75">
      <c r="A416" s="1303" t="s">
        <v>2490</v>
      </c>
      <c r="B416" s="1304">
        <v>120</v>
      </c>
      <c r="C416" s="1304">
        <v>260</v>
      </c>
      <c r="D416" s="1304">
        <v>2500</v>
      </c>
      <c r="E416" s="1521">
        <v>1457</v>
      </c>
      <c r="F416" s="1526">
        <v>54387</v>
      </c>
      <c r="G416" s="1290">
        <f t="shared" si="6"/>
        <v>54387</v>
      </c>
      <c r="I416" s="894"/>
    </row>
    <row r="417" spans="1:9" ht="15.75">
      <c r="A417" s="1303" t="s">
        <v>2491</v>
      </c>
      <c r="B417" s="1304">
        <v>120</v>
      </c>
      <c r="C417" s="1304">
        <v>260</v>
      </c>
      <c r="D417" s="1304">
        <v>2600</v>
      </c>
      <c r="E417" s="1521">
        <v>1523</v>
      </c>
      <c r="F417" s="1526">
        <v>56408</v>
      </c>
      <c r="G417" s="1290">
        <f t="shared" si="6"/>
        <v>56408</v>
      </c>
      <c r="I417" s="894"/>
    </row>
    <row r="418" spans="1:9" ht="15.75">
      <c r="A418" s="1303" t="s">
        <v>2492</v>
      </c>
      <c r="B418" s="1304">
        <v>120</v>
      </c>
      <c r="C418" s="1304">
        <v>260</v>
      </c>
      <c r="D418" s="1304">
        <v>2700</v>
      </c>
      <c r="E418" s="1521">
        <v>1588</v>
      </c>
      <c r="F418" s="1526">
        <v>58428</v>
      </c>
      <c r="G418" s="1290">
        <f t="shared" si="6"/>
        <v>58428</v>
      </c>
      <c r="I418" s="894"/>
    </row>
    <row r="419" spans="1:9" ht="15.75">
      <c r="A419" s="1303" t="s">
        <v>2493</v>
      </c>
      <c r="B419" s="1304">
        <v>120</v>
      </c>
      <c r="C419" s="1304">
        <v>260</v>
      </c>
      <c r="D419" s="1304">
        <v>2800</v>
      </c>
      <c r="E419" s="1521">
        <v>1654</v>
      </c>
      <c r="F419" s="1526">
        <v>60449</v>
      </c>
      <c r="G419" s="1290">
        <f t="shared" si="6"/>
        <v>60449</v>
      </c>
      <c r="I419" s="894"/>
    </row>
    <row r="420" spans="1:9" ht="15.75">
      <c r="A420" s="1303" t="s">
        <v>2494</v>
      </c>
      <c r="B420" s="1304">
        <v>120</v>
      </c>
      <c r="C420" s="1304">
        <v>260</v>
      </c>
      <c r="D420" s="1304">
        <v>2900</v>
      </c>
      <c r="E420" s="1521">
        <v>1720</v>
      </c>
      <c r="F420" s="1526">
        <v>62469</v>
      </c>
      <c r="G420" s="1290">
        <f t="shared" si="6"/>
        <v>62469</v>
      </c>
      <c r="I420" s="894"/>
    </row>
    <row r="421" spans="1:9" ht="15.75">
      <c r="A421" s="1303" t="s">
        <v>2495</v>
      </c>
      <c r="B421" s="1304">
        <v>120</v>
      </c>
      <c r="C421" s="1304">
        <v>260</v>
      </c>
      <c r="D421" s="1304">
        <v>3000</v>
      </c>
      <c r="E421" s="1521">
        <v>1785</v>
      </c>
      <c r="F421" s="1526">
        <v>64490</v>
      </c>
      <c r="G421" s="1290">
        <f t="shared" si="6"/>
        <v>64490</v>
      </c>
      <c r="I421" s="894"/>
    </row>
    <row r="422" spans="1:9" ht="15.75">
      <c r="A422" s="1303" t="s">
        <v>2496</v>
      </c>
      <c r="B422" s="1304">
        <v>120</v>
      </c>
      <c r="C422" s="1304">
        <v>260</v>
      </c>
      <c r="D422" s="1304">
        <v>3100</v>
      </c>
      <c r="E422" s="1521">
        <v>1851</v>
      </c>
      <c r="F422" s="1526">
        <v>66511</v>
      </c>
      <c r="G422" s="1290">
        <f t="shared" si="6"/>
        <v>66511</v>
      </c>
      <c r="I422" s="894"/>
    </row>
    <row r="423" spans="1:9" ht="15.75">
      <c r="A423" s="1303" t="s">
        <v>2497</v>
      </c>
      <c r="B423" s="1304">
        <v>120</v>
      </c>
      <c r="C423" s="1304">
        <v>260</v>
      </c>
      <c r="D423" s="1304">
        <v>3200</v>
      </c>
      <c r="E423" s="1521">
        <v>1916</v>
      </c>
      <c r="F423" s="1526">
        <v>68531</v>
      </c>
      <c r="G423" s="1290">
        <f t="shared" si="6"/>
        <v>68531</v>
      </c>
      <c r="I423" s="894"/>
    </row>
    <row r="424" spans="1:9" ht="15.75">
      <c r="A424" s="1303" t="s">
        <v>2498</v>
      </c>
      <c r="B424" s="1304">
        <v>120</v>
      </c>
      <c r="C424" s="1304">
        <v>260</v>
      </c>
      <c r="D424" s="1304">
        <v>3300</v>
      </c>
      <c r="E424" s="1521">
        <v>1982</v>
      </c>
      <c r="F424" s="1526">
        <v>70552</v>
      </c>
      <c r="G424" s="1290">
        <f t="shared" si="6"/>
        <v>70552</v>
      </c>
      <c r="I424" s="894"/>
    </row>
    <row r="425" spans="1:9" ht="15.75">
      <c r="A425" s="1303" t="s">
        <v>2499</v>
      </c>
      <c r="B425" s="1304">
        <v>120</v>
      </c>
      <c r="C425" s="1304">
        <v>260</v>
      </c>
      <c r="D425" s="1304">
        <v>3400</v>
      </c>
      <c r="E425" s="1521">
        <v>2048</v>
      </c>
      <c r="F425" s="1526">
        <v>72573</v>
      </c>
      <c r="G425" s="1290">
        <f t="shared" si="6"/>
        <v>72573</v>
      </c>
      <c r="I425" s="894"/>
    </row>
    <row r="426" spans="1:9" ht="15.75">
      <c r="A426" s="1303" t="s">
        <v>2500</v>
      </c>
      <c r="B426" s="1304">
        <v>120</v>
      </c>
      <c r="C426" s="1304">
        <v>260</v>
      </c>
      <c r="D426" s="1304">
        <v>3500</v>
      </c>
      <c r="E426" s="1521">
        <v>2113</v>
      </c>
      <c r="F426" s="1526">
        <v>74593</v>
      </c>
      <c r="G426" s="1290">
        <f t="shared" si="6"/>
        <v>74593</v>
      </c>
      <c r="I426" s="894"/>
    </row>
    <row r="427" spans="1:9" ht="15.75">
      <c r="A427" s="1303" t="s">
        <v>2501</v>
      </c>
      <c r="B427" s="1304">
        <v>120</v>
      </c>
      <c r="C427" s="1304">
        <v>260</v>
      </c>
      <c r="D427" s="1304">
        <v>3600</v>
      </c>
      <c r="E427" s="1521">
        <v>2146</v>
      </c>
      <c r="F427" s="1526">
        <v>76614</v>
      </c>
      <c r="G427" s="1290">
        <f t="shared" si="6"/>
        <v>76614</v>
      </c>
      <c r="I427" s="894"/>
    </row>
    <row r="428" spans="1:9" ht="15.75">
      <c r="A428" s="1303" t="s">
        <v>2502</v>
      </c>
      <c r="B428" s="1304">
        <v>120</v>
      </c>
      <c r="C428" s="1304">
        <v>260</v>
      </c>
      <c r="D428" s="1304">
        <v>3700</v>
      </c>
      <c r="E428" s="1521">
        <v>2212</v>
      </c>
      <c r="F428" s="1526">
        <v>78634</v>
      </c>
      <c r="G428" s="1290">
        <f t="shared" si="6"/>
        <v>78634</v>
      </c>
      <c r="I428" s="894"/>
    </row>
    <row r="429" spans="1:9" ht="15.75">
      <c r="A429" s="1303" t="s">
        <v>2503</v>
      </c>
      <c r="B429" s="1304">
        <v>120</v>
      </c>
      <c r="C429" s="1304">
        <v>260</v>
      </c>
      <c r="D429" s="1304">
        <v>3800</v>
      </c>
      <c r="E429" s="1521">
        <v>2277</v>
      </c>
      <c r="F429" s="1526">
        <v>80655</v>
      </c>
      <c r="G429" s="1290">
        <f t="shared" si="6"/>
        <v>80655</v>
      </c>
      <c r="I429" s="894"/>
    </row>
    <row r="430" spans="1:9" ht="15.75">
      <c r="A430" s="1303" t="s">
        <v>2504</v>
      </c>
      <c r="B430" s="1304">
        <v>120</v>
      </c>
      <c r="C430" s="1304">
        <v>260</v>
      </c>
      <c r="D430" s="1304">
        <v>3900</v>
      </c>
      <c r="E430" s="1521">
        <v>2343</v>
      </c>
      <c r="F430" s="1526">
        <v>82676</v>
      </c>
      <c r="G430" s="1290">
        <f t="shared" si="6"/>
        <v>82676</v>
      </c>
      <c r="I430" s="894"/>
    </row>
    <row r="431" spans="1:9" ht="15.75">
      <c r="A431" s="1303" t="s">
        <v>2505</v>
      </c>
      <c r="B431" s="1304">
        <v>120</v>
      </c>
      <c r="C431" s="1304">
        <v>260</v>
      </c>
      <c r="D431" s="1304">
        <v>4000</v>
      </c>
      <c r="E431" s="1521">
        <v>2409</v>
      </c>
      <c r="F431" s="1526">
        <v>84696</v>
      </c>
      <c r="G431" s="1290">
        <f t="shared" si="6"/>
        <v>84696</v>
      </c>
      <c r="I431" s="894"/>
    </row>
    <row r="432" spans="1:9" ht="15.75">
      <c r="A432" s="1303" t="s">
        <v>2506</v>
      </c>
      <c r="B432" s="1304">
        <v>120</v>
      </c>
      <c r="C432" s="1304">
        <v>260</v>
      </c>
      <c r="D432" s="1304">
        <v>4100</v>
      </c>
      <c r="E432" s="1521">
        <v>2474</v>
      </c>
      <c r="F432" s="1526">
        <v>86717</v>
      </c>
      <c r="G432" s="1290">
        <f t="shared" si="6"/>
        <v>86717</v>
      </c>
      <c r="I432" s="894"/>
    </row>
    <row r="433" spans="1:9" ht="15.75">
      <c r="A433" s="1303" t="s">
        <v>2507</v>
      </c>
      <c r="B433" s="1304">
        <v>120</v>
      </c>
      <c r="C433" s="1304">
        <v>260</v>
      </c>
      <c r="D433" s="1304">
        <v>4200</v>
      </c>
      <c r="E433" s="1521">
        <v>2540</v>
      </c>
      <c r="F433" s="1526">
        <v>88737</v>
      </c>
      <c r="G433" s="1290">
        <f t="shared" si="6"/>
        <v>88737</v>
      </c>
      <c r="I433" s="894"/>
    </row>
    <row r="434" spans="1:9" ht="15.75">
      <c r="A434" s="1303" t="s">
        <v>2508</v>
      </c>
      <c r="B434" s="1304">
        <v>120</v>
      </c>
      <c r="C434" s="1304">
        <v>260</v>
      </c>
      <c r="D434" s="1304">
        <v>4300</v>
      </c>
      <c r="E434" s="1521">
        <v>2606</v>
      </c>
      <c r="F434" s="1526">
        <v>90758</v>
      </c>
      <c r="G434" s="1290">
        <f t="shared" si="6"/>
        <v>90758</v>
      </c>
      <c r="I434" s="894"/>
    </row>
    <row r="435" spans="1:9" ht="15.75">
      <c r="A435" s="1303" t="s">
        <v>2509</v>
      </c>
      <c r="B435" s="1304">
        <v>120</v>
      </c>
      <c r="C435" s="1304">
        <v>260</v>
      </c>
      <c r="D435" s="1304">
        <v>4400</v>
      </c>
      <c r="E435" s="1521">
        <v>2671</v>
      </c>
      <c r="F435" s="1526">
        <v>92779</v>
      </c>
      <c r="G435" s="1290">
        <f t="shared" si="6"/>
        <v>92779</v>
      </c>
      <c r="I435" s="894"/>
    </row>
    <row r="436" spans="1:9" ht="15.75">
      <c r="A436" s="1303" t="s">
        <v>2510</v>
      </c>
      <c r="B436" s="1304">
        <v>120</v>
      </c>
      <c r="C436" s="1304">
        <v>260</v>
      </c>
      <c r="D436" s="1304">
        <v>4500</v>
      </c>
      <c r="E436" s="1521">
        <v>2737</v>
      </c>
      <c r="F436" s="1526">
        <v>94799</v>
      </c>
      <c r="G436" s="1290">
        <f t="shared" si="6"/>
        <v>94799</v>
      </c>
      <c r="I436" s="894"/>
    </row>
    <row r="437" spans="1:9" ht="15.75">
      <c r="A437" s="1303" t="s">
        <v>2511</v>
      </c>
      <c r="B437" s="1304">
        <v>120</v>
      </c>
      <c r="C437" s="1304">
        <v>260</v>
      </c>
      <c r="D437" s="1304">
        <v>4600</v>
      </c>
      <c r="E437" s="1521">
        <v>2802</v>
      </c>
      <c r="F437" s="1526">
        <v>96820</v>
      </c>
      <c r="G437" s="1290">
        <f t="shared" si="6"/>
        <v>96820</v>
      </c>
      <c r="I437" s="894"/>
    </row>
    <row r="438" spans="1:9" ht="15.75">
      <c r="A438" s="1303" t="s">
        <v>2512</v>
      </c>
      <c r="B438" s="1304">
        <v>120</v>
      </c>
      <c r="C438" s="1304">
        <v>260</v>
      </c>
      <c r="D438" s="1304">
        <v>4700</v>
      </c>
      <c r="E438" s="1521">
        <v>2868</v>
      </c>
      <c r="F438" s="1526">
        <v>98840</v>
      </c>
      <c r="G438" s="1290">
        <f t="shared" si="6"/>
        <v>98840</v>
      </c>
      <c r="I438" s="894"/>
    </row>
    <row r="439" spans="1:9" ht="15.75">
      <c r="A439" s="1303" t="s">
        <v>2513</v>
      </c>
      <c r="B439" s="1304">
        <v>120</v>
      </c>
      <c r="C439" s="1304">
        <v>260</v>
      </c>
      <c r="D439" s="1304">
        <v>4800</v>
      </c>
      <c r="E439" s="1521">
        <v>2934</v>
      </c>
      <c r="F439" s="1526">
        <v>100861</v>
      </c>
      <c r="G439" s="1290">
        <f t="shared" si="6"/>
        <v>100861</v>
      </c>
      <c r="I439" s="894"/>
    </row>
    <row r="440" spans="1:9" ht="15.75">
      <c r="A440" s="1303" t="s">
        <v>2514</v>
      </c>
      <c r="B440" s="1304">
        <v>120</v>
      </c>
      <c r="C440" s="1304">
        <v>260</v>
      </c>
      <c r="D440" s="1304">
        <v>4900</v>
      </c>
      <c r="E440" s="1521">
        <v>2999</v>
      </c>
      <c r="F440" s="1526">
        <v>102882</v>
      </c>
      <c r="G440" s="1290">
        <f t="shared" si="6"/>
        <v>102882</v>
      </c>
      <c r="I440" s="894"/>
    </row>
    <row r="441" spans="1:9" ht="16.5" thickBot="1">
      <c r="A441" s="1305" t="s">
        <v>2515</v>
      </c>
      <c r="B441" s="1528">
        <v>120</v>
      </c>
      <c r="C441" s="1528">
        <v>260</v>
      </c>
      <c r="D441" s="1528">
        <v>5000</v>
      </c>
      <c r="E441" s="1522">
        <v>3065</v>
      </c>
      <c r="F441" s="1526">
        <v>104902</v>
      </c>
      <c r="G441" s="1291">
        <f t="shared" si="6"/>
        <v>104902</v>
      </c>
      <c r="I441" s="894"/>
    </row>
    <row r="442" spans="1:9" ht="15.75">
      <c r="A442" s="1301" t="s">
        <v>2516</v>
      </c>
      <c r="B442" s="1302">
        <v>120</v>
      </c>
      <c r="C442" s="1302">
        <v>300</v>
      </c>
      <c r="D442" s="1302">
        <v>800</v>
      </c>
      <c r="E442" s="1520">
        <v>441</v>
      </c>
      <c r="F442" s="1526">
        <v>22933</v>
      </c>
      <c r="G442" s="1289">
        <f t="shared" si="6"/>
        <v>22933</v>
      </c>
      <c r="I442" s="894"/>
    </row>
    <row r="443" spans="1:9" ht="15.75">
      <c r="A443" s="1303" t="s">
        <v>2517</v>
      </c>
      <c r="B443" s="1304">
        <v>120</v>
      </c>
      <c r="C443" s="1304">
        <v>300</v>
      </c>
      <c r="D443" s="1304">
        <v>900</v>
      </c>
      <c r="E443" s="1521">
        <v>530</v>
      </c>
      <c r="F443" s="1526">
        <v>25101</v>
      </c>
      <c r="G443" s="1290">
        <f t="shared" si="6"/>
        <v>25101</v>
      </c>
      <c r="I443" s="894"/>
    </row>
    <row r="444" spans="1:9" ht="15.75">
      <c r="A444" s="1303" t="s">
        <v>2518</v>
      </c>
      <c r="B444" s="1304">
        <v>120</v>
      </c>
      <c r="C444" s="1304">
        <v>300</v>
      </c>
      <c r="D444" s="1304">
        <v>1000</v>
      </c>
      <c r="E444" s="1521">
        <v>618</v>
      </c>
      <c r="F444" s="1526">
        <v>27270</v>
      </c>
      <c r="G444" s="1290">
        <f t="shared" si="6"/>
        <v>27270</v>
      </c>
      <c r="I444" s="894"/>
    </row>
    <row r="445" spans="1:9" ht="15.75">
      <c r="A445" s="1303" t="s">
        <v>2519</v>
      </c>
      <c r="B445" s="1304">
        <v>120</v>
      </c>
      <c r="C445" s="1304">
        <v>300</v>
      </c>
      <c r="D445" s="1304">
        <v>1100</v>
      </c>
      <c r="E445" s="1521">
        <v>706</v>
      </c>
      <c r="F445" s="1526">
        <v>29438</v>
      </c>
      <c r="G445" s="1290">
        <f t="shared" si="6"/>
        <v>29438</v>
      </c>
      <c r="I445" s="894"/>
    </row>
    <row r="446" spans="1:9" ht="15.75">
      <c r="A446" s="1303" t="s">
        <v>2520</v>
      </c>
      <c r="B446" s="1304">
        <v>120</v>
      </c>
      <c r="C446" s="1304">
        <v>300</v>
      </c>
      <c r="D446" s="1304">
        <v>1200</v>
      </c>
      <c r="E446" s="1521">
        <v>794</v>
      </c>
      <c r="F446" s="1526">
        <v>31607</v>
      </c>
      <c r="G446" s="1290">
        <f t="shared" si="6"/>
        <v>31607</v>
      </c>
      <c r="I446" s="894"/>
    </row>
    <row r="447" spans="1:9" ht="15.75">
      <c r="A447" s="1303" t="s">
        <v>2521</v>
      </c>
      <c r="B447" s="1304">
        <v>120</v>
      </c>
      <c r="C447" s="1304">
        <v>300</v>
      </c>
      <c r="D447" s="1304">
        <v>1300</v>
      </c>
      <c r="E447" s="1521">
        <v>883</v>
      </c>
      <c r="F447" s="1526">
        <v>33775</v>
      </c>
      <c r="G447" s="1290">
        <f t="shared" si="6"/>
        <v>33775</v>
      </c>
      <c r="I447" s="894"/>
    </row>
    <row r="448" spans="1:9" ht="15.75">
      <c r="A448" s="1303" t="s">
        <v>2522</v>
      </c>
      <c r="B448" s="1304">
        <v>120</v>
      </c>
      <c r="C448" s="1304">
        <v>300</v>
      </c>
      <c r="D448" s="1304">
        <v>1400</v>
      </c>
      <c r="E448" s="1521">
        <v>971</v>
      </c>
      <c r="F448" s="1526">
        <v>35944</v>
      </c>
      <c r="G448" s="1290">
        <f t="shared" si="6"/>
        <v>35944</v>
      </c>
      <c r="I448" s="894"/>
    </row>
    <row r="449" spans="1:9" ht="15.75">
      <c r="A449" s="1303" t="s">
        <v>2523</v>
      </c>
      <c r="B449" s="1304">
        <v>120</v>
      </c>
      <c r="C449" s="1304">
        <v>300</v>
      </c>
      <c r="D449" s="1304">
        <v>1500</v>
      </c>
      <c r="E449" s="1521">
        <v>1059</v>
      </c>
      <c r="F449" s="1526">
        <v>38112</v>
      </c>
      <c r="G449" s="1290">
        <f t="shared" si="6"/>
        <v>38112</v>
      </c>
      <c r="I449" s="894"/>
    </row>
    <row r="450" spans="1:9" ht="15.75">
      <c r="A450" s="1303" t="s">
        <v>2524</v>
      </c>
      <c r="B450" s="1304">
        <v>120</v>
      </c>
      <c r="C450" s="1304">
        <v>300</v>
      </c>
      <c r="D450" s="1304">
        <v>1600</v>
      </c>
      <c r="E450" s="1521">
        <v>1148</v>
      </c>
      <c r="F450" s="1526">
        <v>40281</v>
      </c>
      <c r="G450" s="1290">
        <f t="shared" si="6"/>
        <v>40281</v>
      </c>
      <c r="I450" s="894"/>
    </row>
    <row r="451" spans="1:9" ht="15.75">
      <c r="A451" s="1303" t="s">
        <v>2525</v>
      </c>
      <c r="B451" s="1304">
        <v>120</v>
      </c>
      <c r="C451" s="1304">
        <v>300</v>
      </c>
      <c r="D451" s="1304">
        <v>1700</v>
      </c>
      <c r="E451" s="1521">
        <v>1236</v>
      </c>
      <c r="F451" s="1526">
        <v>42449</v>
      </c>
      <c r="G451" s="1290">
        <f t="shared" si="6"/>
        <v>42449</v>
      </c>
      <c r="I451" s="894"/>
    </row>
    <row r="452" spans="1:9" ht="15.75">
      <c r="A452" s="1303" t="s">
        <v>2526</v>
      </c>
      <c r="B452" s="1304">
        <v>120</v>
      </c>
      <c r="C452" s="1304">
        <v>300</v>
      </c>
      <c r="D452" s="1304">
        <v>1800</v>
      </c>
      <c r="E452" s="1521">
        <v>1324</v>
      </c>
      <c r="F452" s="1526">
        <v>44618</v>
      </c>
      <c r="G452" s="1290">
        <f t="shared" si="6"/>
        <v>44618</v>
      </c>
      <c r="I452" s="894"/>
    </row>
    <row r="453" spans="1:9" ht="15.75">
      <c r="A453" s="1303" t="s">
        <v>2527</v>
      </c>
      <c r="B453" s="1304">
        <v>120</v>
      </c>
      <c r="C453" s="1304">
        <v>300</v>
      </c>
      <c r="D453" s="1304">
        <v>1900</v>
      </c>
      <c r="E453" s="1521">
        <v>1412</v>
      </c>
      <c r="F453" s="1526">
        <v>46787</v>
      </c>
      <c r="G453" s="1290">
        <f t="shared" si="6"/>
        <v>46787</v>
      </c>
      <c r="I453" s="894"/>
    </row>
    <row r="454" spans="1:9" ht="15.75">
      <c r="A454" s="1303" t="s">
        <v>2528</v>
      </c>
      <c r="B454" s="1304">
        <v>120</v>
      </c>
      <c r="C454" s="1304">
        <v>300</v>
      </c>
      <c r="D454" s="1304">
        <v>2000</v>
      </c>
      <c r="E454" s="1521">
        <v>1501</v>
      </c>
      <c r="F454" s="1526">
        <v>48955</v>
      </c>
      <c r="G454" s="1290">
        <f t="shared" si="6"/>
        <v>48955</v>
      </c>
      <c r="I454" s="894"/>
    </row>
    <row r="455" spans="1:9" ht="15.75">
      <c r="A455" s="1303" t="s">
        <v>2529</v>
      </c>
      <c r="B455" s="1304">
        <v>120</v>
      </c>
      <c r="C455" s="1304">
        <v>300</v>
      </c>
      <c r="D455" s="1304">
        <v>2100</v>
      </c>
      <c r="E455" s="1521">
        <v>1589</v>
      </c>
      <c r="F455" s="1526">
        <v>51124</v>
      </c>
      <c r="G455" s="1290">
        <f t="shared" si="6"/>
        <v>51124</v>
      </c>
      <c r="I455" s="894"/>
    </row>
    <row r="456" spans="1:9" ht="15.75">
      <c r="A456" s="1303" t="s">
        <v>2530</v>
      </c>
      <c r="B456" s="1304">
        <v>120</v>
      </c>
      <c r="C456" s="1304">
        <v>300</v>
      </c>
      <c r="D456" s="1304">
        <v>2200</v>
      </c>
      <c r="E456" s="1521">
        <v>1677</v>
      </c>
      <c r="F456" s="1526">
        <v>53292</v>
      </c>
      <c r="G456" s="1290">
        <f t="shared" si="6"/>
        <v>53292</v>
      </c>
      <c r="I456" s="894"/>
    </row>
    <row r="457" spans="1:9" ht="15.75">
      <c r="A457" s="1303" t="s">
        <v>2531</v>
      </c>
      <c r="B457" s="1304">
        <v>120</v>
      </c>
      <c r="C457" s="1304">
        <v>300</v>
      </c>
      <c r="D457" s="1304">
        <v>2300</v>
      </c>
      <c r="E457" s="1521">
        <v>1765</v>
      </c>
      <c r="F457" s="1526">
        <v>55461</v>
      </c>
      <c r="G457" s="1290">
        <f t="shared" si="6"/>
        <v>55461</v>
      </c>
      <c r="I457" s="894"/>
    </row>
    <row r="458" spans="1:9" ht="15.75">
      <c r="A458" s="1303" t="s">
        <v>2532</v>
      </c>
      <c r="B458" s="1304">
        <v>120</v>
      </c>
      <c r="C458" s="1304">
        <v>300</v>
      </c>
      <c r="D458" s="1304">
        <v>2400</v>
      </c>
      <c r="E458" s="1521">
        <v>1854</v>
      </c>
      <c r="F458" s="1526">
        <v>57629</v>
      </c>
      <c r="G458" s="1290">
        <f t="shared" si="6"/>
        <v>57629</v>
      </c>
      <c r="I458" s="894"/>
    </row>
    <row r="459" spans="1:9" ht="15.75">
      <c r="A459" s="1303" t="s">
        <v>2533</v>
      </c>
      <c r="B459" s="1304">
        <v>120</v>
      </c>
      <c r="C459" s="1304">
        <v>300</v>
      </c>
      <c r="D459" s="1304">
        <v>2500</v>
      </c>
      <c r="E459" s="1521">
        <v>1942</v>
      </c>
      <c r="F459" s="1526">
        <v>59798</v>
      </c>
      <c r="G459" s="1290">
        <f t="shared" si="6"/>
        <v>59798</v>
      </c>
      <c r="I459" s="894"/>
    </row>
    <row r="460" spans="1:9" ht="15.75">
      <c r="A460" s="1303" t="s">
        <v>2534</v>
      </c>
      <c r="B460" s="1304">
        <v>120</v>
      </c>
      <c r="C460" s="1304">
        <v>300</v>
      </c>
      <c r="D460" s="1304">
        <v>2600</v>
      </c>
      <c r="E460" s="1521">
        <v>2030</v>
      </c>
      <c r="F460" s="1526">
        <v>61966</v>
      </c>
      <c r="G460" s="1290">
        <f t="shared" si="6"/>
        <v>61966</v>
      </c>
      <c r="I460" s="894"/>
    </row>
    <row r="461" spans="1:9" ht="15.75">
      <c r="A461" s="1303" t="s">
        <v>2535</v>
      </c>
      <c r="B461" s="1304">
        <v>120</v>
      </c>
      <c r="C461" s="1304">
        <v>300</v>
      </c>
      <c r="D461" s="1304">
        <v>2700</v>
      </c>
      <c r="E461" s="1521">
        <v>2118</v>
      </c>
      <c r="F461" s="1526">
        <v>64135</v>
      </c>
      <c r="G461" s="1290">
        <f t="shared" ref="G461:G524" si="7">(F461-F461*$B$4)</f>
        <v>64135</v>
      </c>
      <c r="I461" s="894"/>
    </row>
    <row r="462" spans="1:9" ht="15.75">
      <c r="A462" s="1303" t="s">
        <v>2536</v>
      </c>
      <c r="B462" s="1304">
        <v>120</v>
      </c>
      <c r="C462" s="1304">
        <v>300</v>
      </c>
      <c r="D462" s="1304">
        <v>2800</v>
      </c>
      <c r="E462" s="1521">
        <v>2207</v>
      </c>
      <c r="F462" s="1526">
        <v>66303</v>
      </c>
      <c r="G462" s="1290">
        <f t="shared" si="7"/>
        <v>66303</v>
      </c>
      <c r="I462" s="894"/>
    </row>
    <row r="463" spans="1:9" ht="15.75">
      <c r="A463" s="1303" t="s">
        <v>2537</v>
      </c>
      <c r="B463" s="1304">
        <v>120</v>
      </c>
      <c r="C463" s="1304">
        <v>300</v>
      </c>
      <c r="D463" s="1304">
        <v>2900</v>
      </c>
      <c r="E463" s="1521">
        <v>2295</v>
      </c>
      <c r="F463" s="1526">
        <v>68472</v>
      </c>
      <c r="G463" s="1290">
        <f t="shared" si="7"/>
        <v>68472</v>
      </c>
      <c r="I463" s="894"/>
    </row>
    <row r="464" spans="1:9" ht="15.75">
      <c r="A464" s="1303" t="s">
        <v>2538</v>
      </c>
      <c r="B464" s="1304">
        <v>120</v>
      </c>
      <c r="C464" s="1304">
        <v>300</v>
      </c>
      <c r="D464" s="1304">
        <v>3000</v>
      </c>
      <c r="E464" s="1521">
        <v>2383</v>
      </c>
      <c r="F464" s="1526">
        <v>70640</v>
      </c>
      <c r="G464" s="1290">
        <f t="shared" si="7"/>
        <v>70640</v>
      </c>
      <c r="I464" s="894"/>
    </row>
    <row r="465" spans="1:9" ht="15.75">
      <c r="A465" s="1303" t="s">
        <v>2539</v>
      </c>
      <c r="B465" s="1304">
        <v>120</v>
      </c>
      <c r="C465" s="1304">
        <v>300</v>
      </c>
      <c r="D465" s="1304">
        <v>3100</v>
      </c>
      <c r="E465" s="1521">
        <v>2472</v>
      </c>
      <c r="F465" s="1526">
        <v>72809</v>
      </c>
      <c r="G465" s="1290">
        <f t="shared" si="7"/>
        <v>72809</v>
      </c>
      <c r="I465" s="894"/>
    </row>
    <row r="466" spans="1:9" ht="15.75">
      <c r="A466" s="1303" t="s">
        <v>2540</v>
      </c>
      <c r="B466" s="1304">
        <v>120</v>
      </c>
      <c r="C466" s="1304">
        <v>300</v>
      </c>
      <c r="D466" s="1304">
        <v>3200</v>
      </c>
      <c r="E466" s="1521">
        <v>2560</v>
      </c>
      <c r="F466" s="1526">
        <v>74978</v>
      </c>
      <c r="G466" s="1290">
        <f t="shared" si="7"/>
        <v>74978</v>
      </c>
      <c r="I466" s="894"/>
    </row>
    <row r="467" spans="1:9" ht="15.75">
      <c r="A467" s="1303" t="s">
        <v>2541</v>
      </c>
      <c r="B467" s="1304">
        <v>120</v>
      </c>
      <c r="C467" s="1304">
        <v>300</v>
      </c>
      <c r="D467" s="1304">
        <v>3300</v>
      </c>
      <c r="E467" s="1521">
        <v>2648</v>
      </c>
      <c r="F467" s="1526">
        <v>77146</v>
      </c>
      <c r="G467" s="1290">
        <f t="shared" si="7"/>
        <v>77146</v>
      </c>
      <c r="I467" s="894"/>
    </row>
    <row r="468" spans="1:9" ht="15.75">
      <c r="A468" s="1303" t="s">
        <v>2542</v>
      </c>
      <c r="B468" s="1304">
        <v>120</v>
      </c>
      <c r="C468" s="1304">
        <v>300</v>
      </c>
      <c r="D468" s="1304">
        <v>3400</v>
      </c>
      <c r="E468" s="1521">
        <v>2736</v>
      </c>
      <c r="F468" s="1526">
        <v>79315</v>
      </c>
      <c r="G468" s="1290">
        <f t="shared" si="7"/>
        <v>79315</v>
      </c>
      <c r="I468" s="894"/>
    </row>
    <row r="469" spans="1:9" ht="15.75">
      <c r="A469" s="1303" t="s">
        <v>2543</v>
      </c>
      <c r="B469" s="1304">
        <v>120</v>
      </c>
      <c r="C469" s="1304">
        <v>300</v>
      </c>
      <c r="D469" s="1304">
        <v>3500</v>
      </c>
      <c r="E469" s="1521">
        <v>2825</v>
      </c>
      <c r="F469" s="1526">
        <v>81483</v>
      </c>
      <c r="G469" s="1290">
        <f t="shared" si="7"/>
        <v>81483</v>
      </c>
      <c r="I469" s="894"/>
    </row>
    <row r="470" spans="1:9" ht="15.75">
      <c r="A470" s="1303" t="s">
        <v>2544</v>
      </c>
      <c r="B470" s="1304">
        <v>120</v>
      </c>
      <c r="C470" s="1304">
        <v>300</v>
      </c>
      <c r="D470" s="1304">
        <v>3600</v>
      </c>
      <c r="E470" s="1521">
        <v>2869</v>
      </c>
      <c r="F470" s="1526">
        <v>83652</v>
      </c>
      <c r="G470" s="1290">
        <f t="shared" si="7"/>
        <v>83652</v>
      </c>
      <c r="I470" s="894"/>
    </row>
    <row r="471" spans="1:9" ht="15.75">
      <c r="A471" s="1303" t="s">
        <v>2545</v>
      </c>
      <c r="B471" s="1304">
        <v>120</v>
      </c>
      <c r="C471" s="1304">
        <v>300</v>
      </c>
      <c r="D471" s="1304">
        <v>3700</v>
      </c>
      <c r="E471" s="1521">
        <v>2957</v>
      </c>
      <c r="F471" s="1526">
        <v>85820</v>
      </c>
      <c r="G471" s="1290">
        <f t="shared" si="7"/>
        <v>85820</v>
      </c>
      <c r="I471" s="894"/>
    </row>
    <row r="472" spans="1:9" ht="15.75">
      <c r="A472" s="1303" t="s">
        <v>2546</v>
      </c>
      <c r="B472" s="1304">
        <v>120</v>
      </c>
      <c r="C472" s="1304">
        <v>300</v>
      </c>
      <c r="D472" s="1304">
        <v>3800</v>
      </c>
      <c r="E472" s="1521">
        <v>3045</v>
      </c>
      <c r="F472" s="1526">
        <v>87989</v>
      </c>
      <c r="G472" s="1290">
        <f t="shared" si="7"/>
        <v>87989</v>
      </c>
      <c r="I472" s="894"/>
    </row>
    <row r="473" spans="1:9" ht="15.75">
      <c r="A473" s="1303" t="s">
        <v>2547</v>
      </c>
      <c r="B473" s="1304">
        <v>120</v>
      </c>
      <c r="C473" s="1304">
        <v>300</v>
      </c>
      <c r="D473" s="1304">
        <v>3900</v>
      </c>
      <c r="E473" s="1521">
        <v>3134</v>
      </c>
      <c r="F473" s="1526">
        <v>90157</v>
      </c>
      <c r="G473" s="1290">
        <f t="shared" si="7"/>
        <v>90157</v>
      </c>
      <c r="I473" s="894"/>
    </row>
    <row r="474" spans="1:9" ht="15.75">
      <c r="A474" s="1303" t="s">
        <v>2548</v>
      </c>
      <c r="B474" s="1304">
        <v>120</v>
      </c>
      <c r="C474" s="1304">
        <v>300</v>
      </c>
      <c r="D474" s="1304">
        <v>4000</v>
      </c>
      <c r="E474" s="1521">
        <v>3222</v>
      </c>
      <c r="F474" s="1526">
        <v>92326</v>
      </c>
      <c r="G474" s="1290">
        <f t="shared" si="7"/>
        <v>92326</v>
      </c>
      <c r="I474" s="894"/>
    </row>
    <row r="475" spans="1:9" ht="15.75">
      <c r="A475" s="1303" t="s">
        <v>2549</v>
      </c>
      <c r="B475" s="1304">
        <v>120</v>
      </c>
      <c r="C475" s="1304">
        <v>300</v>
      </c>
      <c r="D475" s="1304">
        <v>4100</v>
      </c>
      <c r="E475" s="1521">
        <v>3310</v>
      </c>
      <c r="F475" s="1526">
        <v>94494</v>
      </c>
      <c r="G475" s="1290">
        <f t="shared" si="7"/>
        <v>94494</v>
      </c>
      <c r="I475" s="894"/>
    </row>
    <row r="476" spans="1:9" ht="15.75">
      <c r="A476" s="1303" t="s">
        <v>2550</v>
      </c>
      <c r="B476" s="1304">
        <v>120</v>
      </c>
      <c r="C476" s="1304">
        <v>300</v>
      </c>
      <c r="D476" s="1304">
        <v>4200</v>
      </c>
      <c r="E476" s="1521">
        <v>3398</v>
      </c>
      <c r="F476" s="1526">
        <v>96663</v>
      </c>
      <c r="G476" s="1290">
        <f t="shared" si="7"/>
        <v>96663</v>
      </c>
      <c r="I476" s="894"/>
    </row>
    <row r="477" spans="1:9" ht="15.75">
      <c r="A477" s="1303" t="s">
        <v>2551</v>
      </c>
      <c r="B477" s="1304">
        <v>120</v>
      </c>
      <c r="C477" s="1304">
        <v>300</v>
      </c>
      <c r="D477" s="1304">
        <v>4300</v>
      </c>
      <c r="E477" s="1521">
        <v>3487</v>
      </c>
      <c r="F477" s="1526">
        <v>98831</v>
      </c>
      <c r="G477" s="1290">
        <f t="shared" si="7"/>
        <v>98831</v>
      </c>
      <c r="I477" s="894"/>
    </row>
    <row r="478" spans="1:9" ht="15.75">
      <c r="A478" s="1303" t="s">
        <v>2552</v>
      </c>
      <c r="B478" s="1304">
        <v>120</v>
      </c>
      <c r="C478" s="1304">
        <v>300</v>
      </c>
      <c r="D478" s="1304">
        <v>4400</v>
      </c>
      <c r="E478" s="1521">
        <v>3575</v>
      </c>
      <c r="F478" s="1526">
        <v>101000</v>
      </c>
      <c r="G478" s="1290">
        <f t="shared" si="7"/>
        <v>101000</v>
      </c>
      <c r="I478" s="894"/>
    </row>
    <row r="479" spans="1:9" ht="15.75">
      <c r="A479" s="1303" t="s">
        <v>2553</v>
      </c>
      <c r="B479" s="1304">
        <v>120</v>
      </c>
      <c r="C479" s="1304">
        <v>300</v>
      </c>
      <c r="D479" s="1304">
        <v>4500</v>
      </c>
      <c r="E479" s="1521">
        <v>3663</v>
      </c>
      <c r="F479" s="1526">
        <v>103168</v>
      </c>
      <c r="G479" s="1290">
        <f t="shared" si="7"/>
        <v>103168</v>
      </c>
      <c r="I479" s="894"/>
    </row>
    <row r="480" spans="1:9" ht="15.75">
      <c r="A480" s="1303" t="s">
        <v>2554</v>
      </c>
      <c r="B480" s="1304">
        <v>120</v>
      </c>
      <c r="C480" s="1304">
        <v>300</v>
      </c>
      <c r="D480" s="1304">
        <v>4600</v>
      </c>
      <c r="E480" s="1521">
        <v>3751</v>
      </c>
      <c r="F480" s="1526">
        <v>105337</v>
      </c>
      <c r="G480" s="1290">
        <f t="shared" si="7"/>
        <v>105337</v>
      </c>
      <c r="I480" s="894"/>
    </row>
    <row r="481" spans="1:9" ht="15.75">
      <c r="A481" s="1303" t="s">
        <v>2555</v>
      </c>
      <c r="B481" s="1304">
        <v>120</v>
      </c>
      <c r="C481" s="1304">
        <v>300</v>
      </c>
      <c r="D481" s="1304">
        <v>4700</v>
      </c>
      <c r="E481" s="1521">
        <v>3840</v>
      </c>
      <c r="F481" s="1526">
        <v>107506</v>
      </c>
      <c r="G481" s="1290">
        <f t="shared" si="7"/>
        <v>107506</v>
      </c>
      <c r="I481" s="894"/>
    </row>
    <row r="482" spans="1:9" ht="15.75">
      <c r="A482" s="1303" t="s">
        <v>2556</v>
      </c>
      <c r="B482" s="1304">
        <v>120</v>
      </c>
      <c r="C482" s="1304">
        <v>300</v>
      </c>
      <c r="D482" s="1304">
        <v>4800</v>
      </c>
      <c r="E482" s="1521">
        <v>3928</v>
      </c>
      <c r="F482" s="1526">
        <v>109674</v>
      </c>
      <c r="G482" s="1290">
        <f t="shared" si="7"/>
        <v>109674</v>
      </c>
      <c r="I482" s="894"/>
    </row>
    <row r="483" spans="1:9" ht="15.75">
      <c r="A483" s="1303" t="s">
        <v>2557</v>
      </c>
      <c r="B483" s="1304">
        <v>120</v>
      </c>
      <c r="C483" s="1304">
        <v>300</v>
      </c>
      <c r="D483" s="1304">
        <v>4900</v>
      </c>
      <c r="E483" s="1521">
        <v>4016</v>
      </c>
      <c r="F483" s="1526">
        <v>111843</v>
      </c>
      <c r="G483" s="1290">
        <f t="shared" si="7"/>
        <v>111843</v>
      </c>
      <c r="I483" s="894"/>
    </row>
    <row r="484" spans="1:9" ht="16.5" thickBot="1">
      <c r="A484" s="1305" t="s">
        <v>2558</v>
      </c>
      <c r="B484" s="1528">
        <v>120</v>
      </c>
      <c r="C484" s="1528">
        <v>300</v>
      </c>
      <c r="D484" s="1528">
        <v>5000</v>
      </c>
      <c r="E484" s="1522">
        <v>4105</v>
      </c>
      <c r="F484" s="1526">
        <v>114011</v>
      </c>
      <c r="G484" s="1291">
        <f t="shared" si="7"/>
        <v>114011</v>
      </c>
      <c r="I484" s="894"/>
    </row>
    <row r="485" spans="1:9" ht="15.75">
      <c r="A485" s="1299" t="s">
        <v>2559</v>
      </c>
      <c r="B485" s="1300">
        <v>120</v>
      </c>
      <c r="C485" s="1300">
        <v>380</v>
      </c>
      <c r="D485" s="1300">
        <v>800</v>
      </c>
      <c r="E485" s="1524">
        <v>534</v>
      </c>
      <c r="F485" s="1526">
        <v>26594</v>
      </c>
      <c r="G485" s="1293">
        <f t="shared" si="7"/>
        <v>26594</v>
      </c>
      <c r="I485" s="894"/>
    </row>
    <row r="486" spans="1:9" ht="15.75">
      <c r="A486" s="548" t="s">
        <v>2560</v>
      </c>
      <c r="B486" s="549">
        <v>120</v>
      </c>
      <c r="C486" s="549">
        <v>380</v>
      </c>
      <c r="D486" s="549">
        <v>900</v>
      </c>
      <c r="E486" s="1521">
        <v>637</v>
      </c>
      <c r="F486" s="1526">
        <v>29260</v>
      </c>
      <c r="G486" s="1294">
        <f t="shared" si="7"/>
        <v>29260</v>
      </c>
      <c r="I486" s="894"/>
    </row>
    <row r="487" spans="1:9" ht="15.75">
      <c r="A487" s="548" t="s">
        <v>2561</v>
      </c>
      <c r="B487" s="549">
        <v>120</v>
      </c>
      <c r="C487" s="549">
        <v>380</v>
      </c>
      <c r="D487" s="549">
        <v>1000</v>
      </c>
      <c r="E487" s="1521">
        <v>739</v>
      </c>
      <c r="F487" s="1526">
        <v>31926</v>
      </c>
      <c r="G487" s="1294">
        <f t="shared" si="7"/>
        <v>31926</v>
      </c>
      <c r="I487" s="894"/>
    </row>
    <row r="488" spans="1:9" ht="15.75">
      <c r="A488" s="548" t="s">
        <v>2562</v>
      </c>
      <c r="B488" s="549">
        <v>120</v>
      </c>
      <c r="C488" s="549">
        <v>380</v>
      </c>
      <c r="D488" s="549">
        <v>1100</v>
      </c>
      <c r="E488" s="1521">
        <v>842</v>
      </c>
      <c r="F488" s="1526">
        <v>34592</v>
      </c>
      <c r="G488" s="1294">
        <f t="shared" si="7"/>
        <v>34592</v>
      </c>
      <c r="I488" s="894"/>
    </row>
    <row r="489" spans="1:9" ht="15.75">
      <c r="A489" s="548" t="s">
        <v>2563</v>
      </c>
      <c r="B489" s="549">
        <v>120</v>
      </c>
      <c r="C489" s="549">
        <v>380</v>
      </c>
      <c r="D489" s="549">
        <v>1200</v>
      </c>
      <c r="E489" s="1521">
        <v>945</v>
      </c>
      <c r="F489" s="1526">
        <v>37258</v>
      </c>
      <c r="G489" s="1294">
        <f t="shared" si="7"/>
        <v>37258</v>
      </c>
      <c r="I489" s="894"/>
    </row>
    <row r="490" spans="1:9" ht="15.75">
      <c r="A490" s="548" t="s">
        <v>2564</v>
      </c>
      <c r="B490" s="549">
        <v>120</v>
      </c>
      <c r="C490" s="549">
        <v>380</v>
      </c>
      <c r="D490" s="549">
        <v>1300</v>
      </c>
      <c r="E490" s="1521">
        <v>1047</v>
      </c>
      <c r="F490" s="1526">
        <v>39925</v>
      </c>
      <c r="G490" s="1294">
        <f t="shared" si="7"/>
        <v>39925</v>
      </c>
      <c r="I490" s="894"/>
    </row>
    <row r="491" spans="1:9" ht="15.75">
      <c r="A491" s="548" t="s">
        <v>2565</v>
      </c>
      <c r="B491" s="549">
        <v>120</v>
      </c>
      <c r="C491" s="549">
        <v>380</v>
      </c>
      <c r="D491" s="549">
        <v>1400</v>
      </c>
      <c r="E491" s="1521">
        <v>1150</v>
      </c>
      <c r="F491" s="1526">
        <v>42591</v>
      </c>
      <c r="G491" s="1294">
        <f t="shared" si="7"/>
        <v>42591</v>
      </c>
      <c r="I491" s="894"/>
    </row>
    <row r="492" spans="1:9" ht="15.75">
      <c r="A492" s="548" t="s">
        <v>2566</v>
      </c>
      <c r="B492" s="549">
        <v>120</v>
      </c>
      <c r="C492" s="549">
        <v>380</v>
      </c>
      <c r="D492" s="549">
        <v>1500</v>
      </c>
      <c r="E492" s="1521">
        <v>1253</v>
      </c>
      <c r="F492" s="1526">
        <v>45257</v>
      </c>
      <c r="G492" s="1294">
        <f t="shared" si="7"/>
        <v>45257</v>
      </c>
      <c r="I492" s="894"/>
    </row>
    <row r="493" spans="1:9" ht="15.75">
      <c r="A493" s="548" t="s">
        <v>2567</v>
      </c>
      <c r="B493" s="549">
        <v>120</v>
      </c>
      <c r="C493" s="549">
        <v>380</v>
      </c>
      <c r="D493" s="549">
        <v>1600</v>
      </c>
      <c r="E493" s="1521">
        <v>1355</v>
      </c>
      <c r="F493" s="1526">
        <v>47923</v>
      </c>
      <c r="G493" s="1294">
        <f t="shared" si="7"/>
        <v>47923</v>
      </c>
      <c r="I493" s="894"/>
    </row>
    <row r="494" spans="1:9" ht="15.75">
      <c r="A494" s="548" t="s">
        <v>2568</v>
      </c>
      <c r="B494" s="549">
        <v>120</v>
      </c>
      <c r="C494" s="549">
        <v>380</v>
      </c>
      <c r="D494" s="549">
        <v>1700</v>
      </c>
      <c r="E494" s="1521">
        <v>1458</v>
      </c>
      <c r="F494" s="1526">
        <v>50589</v>
      </c>
      <c r="G494" s="1294">
        <f t="shared" si="7"/>
        <v>50589</v>
      </c>
      <c r="I494" s="894"/>
    </row>
    <row r="495" spans="1:9" ht="15.75">
      <c r="A495" s="548" t="s">
        <v>2569</v>
      </c>
      <c r="B495" s="549">
        <v>120</v>
      </c>
      <c r="C495" s="549">
        <v>380</v>
      </c>
      <c r="D495" s="549">
        <v>1800</v>
      </c>
      <c r="E495" s="1521">
        <v>1561</v>
      </c>
      <c r="F495" s="1526">
        <v>53255</v>
      </c>
      <c r="G495" s="1294">
        <f t="shared" si="7"/>
        <v>53255</v>
      </c>
      <c r="I495" s="894"/>
    </row>
    <row r="496" spans="1:9" ht="15.75">
      <c r="A496" s="548" t="s">
        <v>2570</v>
      </c>
      <c r="B496" s="549">
        <v>120</v>
      </c>
      <c r="C496" s="549">
        <v>380</v>
      </c>
      <c r="D496" s="549">
        <v>1900</v>
      </c>
      <c r="E496" s="1521">
        <v>1663</v>
      </c>
      <c r="F496" s="1526">
        <v>55921</v>
      </c>
      <c r="G496" s="1294">
        <f t="shared" si="7"/>
        <v>55921</v>
      </c>
      <c r="I496" s="894"/>
    </row>
    <row r="497" spans="1:9" ht="15.75">
      <c r="A497" s="548" t="s">
        <v>2571</v>
      </c>
      <c r="B497" s="549">
        <v>120</v>
      </c>
      <c r="C497" s="549">
        <v>380</v>
      </c>
      <c r="D497" s="549">
        <v>2000</v>
      </c>
      <c r="E497" s="1521">
        <v>1766</v>
      </c>
      <c r="F497" s="1526">
        <v>58587</v>
      </c>
      <c r="G497" s="1294">
        <f t="shared" si="7"/>
        <v>58587</v>
      </c>
      <c r="I497" s="894"/>
    </row>
    <row r="498" spans="1:9" ht="15.75">
      <c r="A498" s="548" t="s">
        <v>2572</v>
      </c>
      <c r="B498" s="549">
        <v>120</v>
      </c>
      <c r="C498" s="549">
        <v>380</v>
      </c>
      <c r="D498" s="549">
        <v>2100</v>
      </c>
      <c r="E498" s="1521">
        <v>1869</v>
      </c>
      <c r="F498" s="1526">
        <v>61254</v>
      </c>
      <c r="G498" s="1294">
        <f t="shared" si="7"/>
        <v>61254</v>
      </c>
      <c r="I498" s="894"/>
    </row>
    <row r="499" spans="1:9" ht="15.75">
      <c r="A499" s="548" t="s">
        <v>2573</v>
      </c>
      <c r="B499" s="549">
        <v>120</v>
      </c>
      <c r="C499" s="549">
        <v>380</v>
      </c>
      <c r="D499" s="549">
        <v>2200</v>
      </c>
      <c r="E499" s="1521">
        <v>1971</v>
      </c>
      <c r="F499" s="1526">
        <v>63920</v>
      </c>
      <c r="G499" s="1294">
        <f t="shared" si="7"/>
        <v>63920</v>
      </c>
      <c r="I499" s="894"/>
    </row>
    <row r="500" spans="1:9" ht="15.75">
      <c r="A500" s="548" t="s">
        <v>2574</v>
      </c>
      <c r="B500" s="549">
        <v>120</v>
      </c>
      <c r="C500" s="549">
        <v>380</v>
      </c>
      <c r="D500" s="549">
        <v>2300</v>
      </c>
      <c r="E500" s="1521">
        <v>2074</v>
      </c>
      <c r="F500" s="1526">
        <v>66586</v>
      </c>
      <c r="G500" s="1294">
        <f t="shared" si="7"/>
        <v>66586</v>
      </c>
      <c r="I500" s="894"/>
    </row>
    <row r="501" spans="1:9" ht="15.75">
      <c r="A501" s="548" t="s">
        <v>2575</v>
      </c>
      <c r="B501" s="549">
        <v>120</v>
      </c>
      <c r="C501" s="549">
        <v>380</v>
      </c>
      <c r="D501" s="549">
        <v>2400</v>
      </c>
      <c r="E501" s="1521">
        <v>2177</v>
      </c>
      <c r="F501" s="1526">
        <v>69252</v>
      </c>
      <c r="G501" s="1294">
        <f t="shared" si="7"/>
        <v>69252</v>
      </c>
      <c r="I501" s="894"/>
    </row>
    <row r="502" spans="1:9" ht="15.75">
      <c r="A502" s="548" t="s">
        <v>2576</v>
      </c>
      <c r="B502" s="549">
        <v>120</v>
      </c>
      <c r="C502" s="549">
        <v>380</v>
      </c>
      <c r="D502" s="549">
        <v>2500</v>
      </c>
      <c r="E502" s="1521">
        <v>2279</v>
      </c>
      <c r="F502" s="1526">
        <v>71918</v>
      </c>
      <c r="G502" s="1294">
        <f t="shared" si="7"/>
        <v>71918</v>
      </c>
      <c r="I502" s="894"/>
    </row>
    <row r="503" spans="1:9" ht="15.75">
      <c r="A503" s="548" t="s">
        <v>2577</v>
      </c>
      <c r="B503" s="549">
        <v>120</v>
      </c>
      <c r="C503" s="549">
        <v>380</v>
      </c>
      <c r="D503" s="549">
        <v>2600</v>
      </c>
      <c r="E503" s="1521">
        <v>2382</v>
      </c>
      <c r="F503" s="1526">
        <v>74584</v>
      </c>
      <c r="G503" s="1294">
        <f t="shared" si="7"/>
        <v>74584</v>
      </c>
      <c r="I503" s="894"/>
    </row>
    <row r="504" spans="1:9" ht="15.75">
      <c r="A504" s="548" t="s">
        <v>2578</v>
      </c>
      <c r="B504" s="549">
        <v>120</v>
      </c>
      <c r="C504" s="549">
        <v>380</v>
      </c>
      <c r="D504" s="549">
        <v>2700</v>
      </c>
      <c r="E504" s="1521">
        <v>2485</v>
      </c>
      <c r="F504" s="1526">
        <v>77250</v>
      </c>
      <c r="G504" s="1294">
        <f t="shared" si="7"/>
        <v>77250</v>
      </c>
      <c r="I504" s="894"/>
    </row>
    <row r="505" spans="1:9" ht="15.75">
      <c r="A505" s="548" t="s">
        <v>2579</v>
      </c>
      <c r="B505" s="549">
        <v>120</v>
      </c>
      <c r="C505" s="549">
        <v>380</v>
      </c>
      <c r="D505" s="549">
        <v>2800</v>
      </c>
      <c r="E505" s="1521">
        <v>2587</v>
      </c>
      <c r="F505" s="1526">
        <v>79916</v>
      </c>
      <c r="G505" s="1294">
        <f t="shared" si="7"/>
        <v>79916</v>
      </c>
      <c r="I505" s="894"/>
    </row>
    <row r="506" spans="1:9" ht="15.75">
      <c r="A506" s="548" t="s">
        <v>2580</v>
      </c>
      <c r="B506" s="549">
        <v>120</v>
      </c>
      <c r="C506" s="549">
        <v>380</v>
      </c>
      <c r="D506" s="549">
        <v>2900</v>
      </c>
      <c r="E506" s="1521">
        <v>2690</v>
      </c>
      <c r="F506" s="1526">
        <v>82583</v>
      </c>
      <c r="G506" s="1294">
        <f t="shared" si="7"/>
        <v>82583</v>
      </c>
      <c r="I506" s="894"/>
    </row>
    <row r="507" spans="1:9" ht="15.75">
      <c r="A507" s="548" t="s">
        <v>2581</v>
      </c>
      <c r="B507" s="549">
        <v>120</v>
      </c>
      <c r="C507" s="549">
        <v>380</v>
      </c>
      <c r="D507" s="549">
        <v>3000</v>
      </c>
      <c r="E507" s="1521">
        <v>2793</v>
      </c>
      <c r="F507" s="1526">
        <v>85249</v>
      </c>
      <c r="G507" s="1294">
        <f t="shared" si="7"/>
        <v>85249</v>
      </c>
      <c r="I507" s="894"/>
    </row>
    <row r="508" spans="1:9" ht="15.75">
      <c r="A508" s="548" t="s">
        <v>2582</v>
      </c>
      <c r="B508" s="549">
        <v>120</v>
      </c>
      <c r="C508" s="549">
        <v>380</v>
      </c>
      <c r="D508" s="549">
        <v>3100</v>
      </c>
      <c r="E508" s="1521">
        <v>2895</v>
      </c>
      <c r="F508" s="1526">
        <v>87915</v>
      </c>
      <c r="G508" s="1294">
        <f t="shared" si="7"/>
        <v>87915</v>
      </c>
      <c r="I508" s="894"/>
    </row>
    <row r="509" spans="1:9" ht="15.75">
      <c r="A509" s="548" t="s">
        <v>2583</v>
      </c>
      <c r="B509" s="549">
        <v>120</v>
      </c>
      <c r="C509" s="549">
        <v>380</v>
      </c>
      <c r="D509" s="549">
        <v>3200</v>
      </c>
      <c r="E509" s="1521">
        <v>2998</v>
      </c>
      <c r="F509" s="1526">
        <v>90581</v>
      </c>
      <c r="G509" s="1294">
        <f t="shared" si="7"/>
        <v>90581</v>
      </c>
      <c r="I509" s="894"/>
    </row>
    <row r="510" spans="1:9" ht="15.75">
      <c r="A510" s="548" t="s">
        <v>2584</v>
      </c>
      <c r="B510" s="549">
        <v>120</v>
      </c>
      <c r="C510" s="549">
        <v>380</v>
      </c>
      <c r="D510" s="549">
        <v>3300</v>
      </c>
      <c r="E510" s="1521">
        <v>3101</v>
      </c>
      <c r="F510" s="1526">
        <v>93247</v>
      </c>
      <c r="G510" s="1294">
        <f t="shared" si="7"/>
        <v>93247</v>
      </c>
      <c r="I510" s="894"/>
    </row>
    <row r="511" spans="1:9" ht="15.75">
      <c r="A511" s="548" t="s">
        <v>2585</v>
      </c>
      <c r="B511" s="549">
        <v>120</v>
      </c>
      <c r="C511" s="549">
        <v>380</v>
      </c>
      <c r="D511" s="549">
        <v>3400</v>
      </c>
      <c r="E511" s="1521">
        <v>3203</v>
      </c>
      <c r="F511" s="1526">
        <v>95913</v>
      </c>
      <c r="G511" s="1294">
        <f t="shared" si="7"/>
        <v>95913</v>
      </c>
      <c r="I511" s="894"/>
    </row>
    <row r="512" spans="1:9" ht="15.75">
      <c r="A512" s="548" t="s">
        <v>2586</v>
      </c>
      <c r="B512" s="549">
        <v>120</v>
      </c>
      <c r="C512" s="549">
        <v>380</v>
      </c>
      <c r="D512" s="549">
        <v>3500</v>
      </c>
      <c r="E512" s="1521">
        <v>3306</v>
      </c>
      <c r="F512" s="1526">
        <v>98579</v>
      </c>
      <c r="G512" s="1294">
        <f t="shared" si="7"/>
        <v>98579</v>
      </c>
      <c r="I512" s="894"/>
    </row>
    <row r="513" spans="1:9" ht="15.75">
      <c r="A513" s="548" t="s">
        <v>2587</v>
      </c>
      <c r="B513" s="549">
        <v>120</v>
      </c>
      <c r="C513" s="549">
        <v>380</v>
      </c>
      <c r="D513" s="549">
        <v>3600</v>
      </c>
      <c r="E513" s="1521">
        <v>3357</v>
      </c>
      <c r="F513" s="1526">
        <v>101245</v>
      </c>
      <c r="G513" s="1294">
        <f t="shared" si="7"/>
        <v>101245</v>
      </c>
      <c r="I513" s="894"/>
    </row>
    <row r="514" spans="1:9" ht="15.75">
      <c r="A514" s="548" t="s">
        <v>2588</v>
      </c>
      <c r="B514" s="549">
        <v>120</v>
      </c>
      <c r="C514" s="549">
        <v>380</v>
      </c>
      <c r="D514" s="549">
        <v>3700</v>
      </c>
      <c r="E514" s="1521">
        <v>3460</v>
      </c>
      <c r="F514" s="1526">
        <v>103911</v>
      </c>
      <c r="G514" s="1294">
        <f t="shared" si="7"/>
        <v>103911</v>
      </c>
      <c r="I514" s="894"/>
    </row>
    <row r="515" spans="1:9" ht="15.75">
      <c r="A515" s="548" t="s">
        <v>2589</v>
      </c>
      <c r="B515" s="549">
        <v>120</v>
      </c>
      <c r="C515" s="549">
        <v>380</v>
      </c>
      <c r="D515" s="549">
        <v>3800</v>
      </c>
      <c r="E515" s="1521">
        <v>3563</v>
      </c>
      <c r="F515" s="1526">
        <v>106578</v>
      </c>
      <c r="G515" s="1294">
        <f t="shared" si="7"/>
        <v>106578</v>
      </c>
      <c r="I515" s="894"/>
    </row>
    <row r="516" spans="1:9" ht="15.75">
      <c r="A516" s="548" t="s">
        <v>2590</v>
      </c>
      <c r="B516" s="549">
        <v>120</v>
      </c>
      <c r="C516" s="549">
        <v>380</v>
      </c>
      <c r="D516" s="549">
        <v>3900</v>
      </c>
      <c r="E516" s="1521">
        <v>3665</v>
      </c>
      <c r="F516" s="1526">
        <v>109244</v>
      </c>
      <c r="G516" s="1294">
        <f t="shared" si="7"/>
        <v>109244</v>
      </c>
      <c r="I516" s="894"/>
    </row>
    <row r="517" spans="1:9" ht="15.75">
      <c r="A517" s="548" t="s">
        <v>2591</v>
      </c>
      <c r="B517" s="549">
        <v>120</v>
      </c>
      <c r="C517" s="549">
        <v>380</v>
      </c>
      <c r="D517" s="549">
        <v>4000</v>
      </c>
      <c r="E517" s="1521">
        <v>3768</v>
      </c>
      <c r="F517" s="1526">
        <v>111910</v>
      </c>
      <c r="G517" s="1294">
        <f t="shared" si="7"/>
        <v>111910</v>
      </c>
      <c r="I517" s="894"/>
    </row>
    <row r="518" spans="1:9" ht="15.75">
      <c r="A518" s="548" t="s">
        <v>2592</v>
      </c>
      <c r="B518" s="549">
        <v>120</v>
      </c>
      <c r="C518" s="549">
        <v>380</v>
      </c>
      <c r="D518" s="549">
        <v>4100</v>
      </c>
      <c r="E518" s="1521">
        <v>3871</v>
      </c>
      <c r="F518" s="1526">
        <v>114576</v>
      </c>
      <c r="G518" s="1294">
        <f t="shared" si="7"/>
        <v>114576</v>
      </c>
      <c r="I518" s="894"/>
    </row>
    <row r="519" spans="1:9" ht="15.75">
      <c r="A519" s="548" t="s">
        <v>2593</v>
      </c>
      <c r="B519" s="549">
        <v>120</v>
      </c>
      <c r="C519" s="549">
        <v>380</v>
      </c>
      <c r="D519" s="549">
        <v>4200</v>
      </c>
      <c r="E519" s="1521">
        <v>3973</v>
      </c>
      <c r="F519" s="1526">
        <v>117242</v>
      </c>
      <c r="G519" s="1294">
        <f t="shared" si="7"/>
        <v>117242</v>
      </c>
      <c r="I519" s="894"/>
    </row>
    <row r="520" spans="1:9" ht="15.75">
      <c r="A520" s="548" t="s">
        <v>2594</v>
      </c>
      <c r="B520" s="549">
        <v>120</v>
      </c>
      <c r="C520" s="549">
        <v>380</v>
      </c>
      <c r="D520" s="549">
        <v>4300</v>
      </c>
      <c r="E520" s="1521">
        <v>4076</v>
      </c>
      <c r="F520" s="1526">
        <v>119908</v>
      </c>
      <c r="G520" s="1294">
        <f t="shared" si="7"/>
        <v>119908</v>
      </c>
      <c r="I520" s="894"/>
    </row>
    <row r="521" spans="1:9" ht="15.75">
      <c r="A521" s="548" t="s">
        <v>2595</v>
      </c>
      <c r="B521" s="549">
        <v>120</v>
      </c>
      <c r="C521" s="549">
        <v>380</v>
      </c>
      <c r="D521" s="549">
        <v>4400</v>
      </c>
      <c r="E521" s="1521">
        <v>4179</v>
      </c>
      <c r="F521" s="1526">
        <v>122574</v>
      </c>
      <c r="G521" s="1294">
        <f t="shared" si="7"/>
        <v>122574</v>
      </c>
      <c r="I521" s="894"/>
    </row>
    <row r="522" spans="1:9" ht="15.75">
      <c r="A522" s="548" t="s">
        <v>2596</v>
      </c>
      <c r="B522" s="549">
        <v>120</v>
      </c>
      <c r="C522" s="549">
        <v>380</v>
      </c>
      <c r="D522" s="549">
        <v>4500</v>
      </c>
      <c r="E522" s="1521">
        <v>4281</v>
      </c>
      <c r="F522" s="1526">
        <v>125240</v>
      </c>
      <c r="G522" s="1294">
        <f t="shared" si="7"/>
        <v>125240</v>
      </c>
      <c r="I522" s="894"/>
    </row>
    <row r="523" spans="1:9" ht="15.75">
      <c r="A523" s="548" t="s">
        <v>2597</v>
      </c>
      <c r="B523" s="549">
        <v>120</v>
      </c>
      <c r="C523" s="549">
        <v>380</v>
      </c>
      <c r="D523" s="549">
        <v>4600</v>
      </c>
      <c r="E523" s="1521">
        <v>4384</v>
      </c>
      <c r="F523" s="1526">
        <v>127907</v>
      </c>
      <c r="G523" s="1294">
        <f t="shared" si="7"/>
        <v>127907</v>
      </c>
      <c r="I523" s="894"/>
    </row>
    <row r="524" spans="1:9" ht="15.75">
      <c r="A524" s="548" t="s">
        <v>2598</v>
      </c>
      <c r="B524" s="549">
        <v>120</v>
      </c>
      <c r="C524" s="549">
        <v>380</v>
      </c>
      <c r="D524" s="549">
        <v>4700</v>
      </c>
      <c r="E524" s="1521">
        <v>4487</v>
      </c>
      <c r="F524" s="1526">
        <v>130573</v>
      </c>
      <c r="G524" s="1294">
        <f t="shared" si="7"/>
        <v>130573</v>
      </c>
      <c r="I524" s="894"/>
    </row>
    <row r="525" spans="1:9" ht="15.75">
      <c r="A525" s="548" t="s">
        <v>2599</v>
      </c>
      <c r="B525" s="549">
        <v>120</v>
      </c>
      <c r="C525" s="549">
        <v>380</v>
      </c>
      <c r="D525" s="549">
        <v>4800</v>
      </c>
      <c r="E525" s="1521">
        <v>4589</v>
      </c>
      <c r="F525" s="1526">
        <v>133239</v>
      </c>
      <c r="G525" s="1294">
        <f t="shared" ref="G525:G588" si="8">(F525-F525*$B$4)</f>
        <v>133239</v>
      </c>
      <c r="I525" s="894"/>
    </row>
    <row r="526" spans="1:9" ht="15.75">
      <c r="A526" s="548" t="s">
        <v>2600</v>
      </c>
      <c r="B526" s="549">
        <v>120</v>
      </c>
      <c r="C526" s="549">
        <v>380</v>
      </c>
      <c r="D526" s="549">
        <v>4900</v>
      </c>
      <c r="E526" s="1521">
        <v>4692</v>
      </c>
      <c r="F526" s="1526">
        <v>135905</v>
      </c>
      <c r="G526" s="1294">
        <f t="shared" si="8"/>
        <v>135905</v>
      </c>
      <c r="I526" s="894"/>
    </row>
    <row r="527" spans="1:9" ht="16.5" thickBot="1">
      <c r="A527" s="1296" t="s">
        <v>2601</v>
      </c>
      <c r="B527" s="1297">
        <v>120</v>
      </c>
      <c r="C527" s="1297">
        <v>380</v>
      </c>
      <c r="D527" s="1297">
        <v>5000</v>
      </c>
      <c r="E527" s="1523">
        <v>4795</v>
      </c>
      <c r="F527" s="1526">
        <v>138571</v>
      </c>
      <c r="G527" s="1298">
        <f t="shared" si="8"/>
        <v>138571</v>
      </c>
      <c r="I527" s="894"/>
    </row>
    <row r="528" spans="1:9" ht="15.75">
      <c r="A528" s="1301" t="s">
        <v>2602</v>
      </c>
      <c r="B528" s="1302">
        <v>140</v>
      </c>
      <c r="C528" s="1302">
        <v>200</v>
      </c>
      <c r="D528" s="1302">
        <v>800</v>
      </c>
      <c r="E528" s="1520">
        <v>351</v>
      </c>
      <c r="F528" s="1526">
        <v>21080</v>
      </c>
      <c r="G528" s="1289">
        <f t="shared" si="8"/>
        <v>21080</v>
      </c>
      <c r="I528" s="894"/>
    </row>
    <row r="529" spans="1:9" ht="15.75">
      <c r="A529" s="1303" t="s">
        <v>2603</v>
      </c>
      <c r="B529" s="1304">
        <v>140</v>
      </c>
      <c r="C529" s="1304">
        <v>200</v>
      </c>
      <c r="D529" s="1304">
        <v>900</v>
      </c>
      <c r="E529" s="1521">
        <v>419</v>
      </c>
      <c r="F529" s="1526">
        <v>23195</v>
      </c>
      <c r="G529" s="1290">
        <f t="shared" si="8"/>
        <v>23195</v>
      </c>
      <c r="I529" s="894"/>
    </row>
    <row r="530" spans="1:9" ht="15.75">
      <c r="A530" s="1303" t="s">
        <v>2604</v>
      </c>
      <c r="B530" s="1304">
        <v>140</v>
      </c>
      <c r="C530" s="1304">
        <v>200</v>
      </c>
      <c r="D530" s="1304">
        <v>1000</v>
      </c>
      <c r="E530" s="1521">
        <v>486</v>
      </c>
      <c r="F530" s="1526">
        <v>25310</v>
      </c>
      <c r="G530" s="1290">
        <f t="shared" si="8"/>
        <v>25310</v>
      </c>
      <c r="I530" s="894"/>
    </row>
    <row r="531" spans="1:9" ht="15.75">
      <c r="A531" s="1303" t="s">
        <v>2605</v>
      </c>
      <c r="B531" s="1304">
        <v>140</v>
      </c>
      <c r="C531" s="1304">
        <v>200</v>
      </c>
      <c r="D531" s="1304">
        <v>1100</v>
      </c>
      <c r="E531" s="1521">
        <v>554</v>
      </c>
      <c r="F531" s="1526">
        <v>27425</v>
      </c>
      <c r="G531" s="1290">
        <f t="shared" si="8"/>
        <v>27425</v>
      </c>
      <c r="I531" s="894"/>
    </row>
    <row r="532" spans="1:9" ht="15.75">
      <c r="A532" s="1303" t="s">
        <v>2606</v>
      </c>
      <c r="B532" s="1304">
        <v>140</v>
      </c>
      <c r="C532" s="1304">
        <v>200</v>
      </c>
      <c r="D532" s="1304">
        <v>1200</v>
      </c>
      <c r="E532" s="1521">
        <v>621</v>
      </c>
      <c r="F532" s="1526">
        <v>29540</v>
      </c>
      <c r="G532" s="1290">
        <f t="shared" si="8"/>
        <v>29540</v>
      </c>
      <c r="I532" s="894"/>
    </row>
    <row r="533" spans="1:9" ht="15.75">
      <c r="A533" s="1303" t="s">
        <v>2607</v>
      </c>
      <c r="B533" s="1304">
        <v>140</v>
      </c>
      <c r="C533" s="1304">
        <v>200</v>
      </c>
      <c r="D533" s="1304">
        <v>1300</v>
      </c>
      <c r="E533" s="1521">
        <v>689</v>
      </c>
      <c r="F533" s="1526">
        <v>31655</v>
      </c>
      <c r="G533" s="1290">
        <f t="shared" si="8"/>
        <v>31655</v>
      </c>
      <c r="I533" s="894"/>
    </row>
    <row r="534" spans="1:9" ht="15.75">
      <c r="A534" s="1303" t="s">
        <v>2608</v>
      </c>
      <c r="B534" s="1304">
        <v>140</v>
      </c>
      <c r="C534" s="1304">
        <v>200</v>
      </c>
      <c r="D534" s="1304">
        <v>1400</v>
      </c>
      <c r="E534" s="1521">
        <v>756</v>
      </c>
      <c r="F534" s="1526">
        <v>33770</v>
      </c>
      <c r="G534" s="1290">
        <f t="shared" si="8"/>
        <v>33770</v>
      </c>
      <c r="I534" s="894"/>
    </row>
    <row r="535" spans="1:9" ht="15.75">
      <c r="A535" s="1303" t="s">
        <v>2609</v>
      </c>
      <c r="B535" s="1304">
        <v>140</v>
      </c>
      <c r="C535" s="1304">
        <v>200</v>
      </c>
      <c r="D535" s="1304">
        <v>1500</v>
      </c>
      <c r="E535" s="1521">
        <v>824</v>
      </c>
      <c r="F535" s="1526">
        <v>35885</v>
      </c>
      <c r="G535" s="1290">
        <f t="shared" si="8"/>
        <v>35885</v>
      </c>
      <c r="I535" s="894"/>
    </row>
    <row r="536" spans="1:9" ht="15.75">
      <c r="A536" s="1303" t="s">
        <v>2610</v>
      </c>
      <c r="B536" s="1304">
        <v>140</v>
      </c>
      <c r="C536" s="1304">
        <v>200</v>
      </c>
      <c r="D536" s="1304">
        <v>1600</v>
      </c>
      <c r="E536" s="1521">
        <v>891</v>
      </c>
      <c r="F536" s="1526">
        <v>38000</v>
      </c>
      <c r="G536" s="1290">
        <f t="shared" si="8"/>
        <v>38000</v>
      </c>
      <c r="I536" s="894"/>
    </row>
    <row r="537" spans="1:9" ht="15.75">
      <c r="A537" s="1303" t="s">
        <v>2611</v>
      </c>
      <c r="B537" s="1304">
        <v>140</v>
      </c>
      <c r="C537" s="1304">
        <v>200</v>
      </c>
      <c r="D537" s="1304">
        <v>1700</v>
      </c>
      <c r="E537" s="1521">
        <v>959</v>
      </c>
      <c r="F537" s="1526">
        <v>40115</v>
      </c>
      <c r="G537" s="1290">
        <f t="shared" si="8"/>
        <v>40115</v>
      </c>
      <c r="I537" s="894"/>
    </row>
    <row r="538" spans="1:9" ht="15.75">
      <c r="A538" s="1303" t="s">
        <v>2612</v>
      </c>
      <c r="B538" s="1304">
        <v>140</v>
      </c>
      <c r="C538" s="1304">
        <v>200</v>
      </c>
      <c r="D538" s="1304">
        <v>1800</v>
      </c>
      <c r="E538" s="1521">
        <v>1026</v>
      </c>
      <c r="F538" s="1526">
        <v>42230</v>
      </c>
      <c r="G538" s="1290">
        <f t="shared" si="8"/>
        <v>42230</v>
      </c>
      <c r="I538" s="894"/>
    </row>
    <row r="539" spans="1:9" ht="15.75">
      <c r="A539" s="1303" t="s">
        <v>2613</v>
      </c>
      <c r="B539" s="1304">
        <v>140</v>
      </c>
      <c r="C539" s="1304">
        <v>200</v>
      </c>
      <c r="D539" s="1304">
        <v>1900</v>
      </c>
      <c r="E539" s="1521">
        <v>1094</v>
      </c>
      <c r="F539" s="1526">
        <v>44345</v>
      </c>
      <c r="G539" s="1290">
        <f t="shared" si="8"/>
        <v>44345</v>
      </c>
      <c r="I539" s="894"/>
    </row>
    <row r="540" spans="1:9" ht="15.75">
      <c r="A540" s="1303" t="s">
        <v>2614</v>
      </c>
      <c r="B540" s="1304">
        <v>140</v>
      </c>
      <c r="C540" s="1304">
        <v>200</v>
      </c>
      <c r="D540" s="1304">
        <v>2000</v>
      </c>
      <c r="E540" s="1521">
        <v>1161</v>
      </c>
      <c r="F540" s="1526">
        <v>46460</v>
      </c>
      <c r="G540" s="1290">
        <f t="shared" si="8"/>
        <v>46460</v>
      </c>
      <c r="I540" s="894"/>
    </row>
    <row r="541" spans="1:9" ht="15.75">
      <c r="A541" s="1303" t="s">
        <v>2615</v>
      </c>
      <c r="B541" s="1304">
        <v>140</v>
      </c>
      <c r="C541" s="1304">
        <v>200</v>
      </c>
      <c r="D541" s="1304">
        <v>2100</v>
      </c>
      <c r="E541" s="1521">
        <v>1229</v>
      </c>
      <c r="F541" s="1526">
        <v>48575</v>
      </c>
      <c r="G541" s="1290">
        <f t="shared" si="8"/>
        <v>48575</v>
      </c>
      <c r="I541" s="894"/>
    </row>
    <row r="542" spans="1:9" ht="15.75">
      <c r="A542" s="1303" t="s">
        <v>2616</v>
      </c>
      <c r="B542" s="1304">
        <v>140</v>
      </c>
      <c r="C542" s="1304">
        <v>200</v>
      </c>
      <c r="D542" s="1304">
        <v>2200</v>
      </c>
      <c r="E542" s="1521">
        <v>1296</v>
      </c>
      <c r="F542" s="1526">
        <v>50690</v>
      </c>
      <c r="G542" s="1290">
        <f t="shared" si="8"/>
        <v>50690</v>
      </c>
      <c r="I542" s="894"/>
    </row>
    <row r="543" spans="1:9" ht="15.75">
      <c r="A543" s="1303" t="s">
        <v>2617</v>
      </c>
      <c r="B543" s="1304">
        <v>140</v>
      </c>
      <c r="C543" s="1304">
        <v>200</v>
      </c>
      <c r="D543" s="1304">
        <v>2300</v>
      </c>
      <c r="E543" s="1521">
        <v>1364</v>
      </c>
      <c r="F543" s="1526">
        <v>52805</v>
      </c>
      <c r="G543" s="1290">
        <f t="shared" si="8"/>
        <v>52805</v>
      </c>
      <c r="I543" s="894"/>
    </row>
    <row r="544" spans="1:9" ht="15.75">
      <c r="A544" s="1303" t="s">
        <v>2618</v>
      </c>
      <c r="B544" s="1304">
        <v>140</v>
      </c>
      <c r="C544" s="1304">
        <v>200</v>
      </c>
      <c r="D544" s="1304">
        <v>2400</v>
      </c>
      <c r="E544" s="1521">
        <v>1431</v>
      </c>
      <c r="F544" s="1526">
        <v>54920</v>
      </c>
      <c r="G544" s="1290">
        <f t="shared" si="8"/>
        <v>54920</v>
      </c>
      <c r="I544" s="894"/>
    </row>
    <row r="545" spans="1:9" ht="15.75">
      <c r="A545" s="1303" t="s">
        <v>2619</v>
      </c>
      <c r="B545" s="1304">
        <v>140</v>
      </c>
      <c r="C545" s="1304">
        <v>200</v>
      </c>
      <c r="D545" s="1304">
        <v>2500</v>
      </c>
      <c r="E545" s="1521">
        <v>1499</v>
      </c>
      <c r="F545" s="1526">
        <v>57035</v>
      </c>
      <c r="G545" s="1290">
        <f t="shared" si="8"/>
        <v>57035</v>
      </c>
      <c r="I545" s="894"/>
    </row>
    <row r="546" spans="1:9" ht="15.75">
      <c r="A546" s="1303" t="s">
        <v>2620</v>
      </c>
      <c r="B546" s="1304">
        <v>140</v>
      </c>
      <c r="C546" s="1304">
        <v>200</v>
      </c>
      <c r="D546" s="1304">
        <v>2600</v>
      </c>
      <c r="E546" s="1521">
        <v>1566</v>
      </c>
      <c r="F546" s="1526">
        <v>59150</v>
      </c>
      <c r="G546" s="1290">
        <f t="shared" si="8"/>
        <v>59150</v>
      </c>
      <c r="I546" s="894"/>
    </row>
    <row r="547" spans="1:9" ht="15.75">
      <c r="A547" s="1303" t="s">
        <v>2621</v>
      </c>
      <c r="B547" s="1304">
        <v>140</v>
      </c>
      <c r="C547" s="1304">
        <v>200</v>
      </c>
      <c r="D547" s="1304">
        <v>2700</v>
      </c>
      <c r="E547" s="1521">
        <v>1634</v>
      </c>
      <c r="F547" s="1526">
        <v>61265</v>
      </c>
      <c r="G547" s="1290">
        <f t="shared" si="8"/>
        <v>61265</v>
      </c>
      <c r="I547" s="894"/>
    </row>
    <row r="548" spans="1:9" ht="15.75">
      <c r="A548" s="1303" t="s">
        <v>2622</v>
      </c>
      <c r="B548" s="1304">
        <v>140</v>
      </c>
      <c r="C548" s="1304">
        <v>200</v>
      </c>
      <c r="D548" s="1304">
        <v>2800</v>
      </c>
      <c r="E548" s="1521">
        <v>1701</v>
      </c>
      <c r="F548" s="1526">
        <v>63380</v>
      </c>
      <c r="G548" s="1290">
        <f t="shared" si="8"/>
        <v>63380</v>
      </c>
      <c r="I548" s="894"/>
    </row>
    <row r="549" spans="1:9" ht="15.75">
      <c r="A549" s="1303" t="s">
        <v>2623</v>
      </c>
      <c r="B549" s="1304">
        <v>140</v>
      </c>
      <c r="C549" s="1304">
        <v>200</v>
      </c>
      <c r="D549" s="1304">
        <v>2900</v>
      </c>
      <c r="E549" s="1521">
        <v>1769</v>
      </c>
      <c r="F549" s="1526">
        <v>65495</v>
      </c>
      <c r="G549" s="1290">
        <f t="shared" si="8"/>
        <v>65495</v>
      </c>
      <c r="I549" s="894"/>
    </row>
    <row r="550" spans="1:9" ht="15.75">
      <c r="A550" s="1303" t="s">
        <v>2624</v>
      </c>
      <c r="B550" s="1304">
        <v>140</v>
      </c>
      <c r="C550" s="1304">
        <v>200</v>
      </c>
      <c r="D550" s="1304">
        <v>3000</v>
      </c>
      <c r="E550" s="1521">
        <v>1836</v>
      </c>
      <c r="F550" s="1526">
        <v>67610</v>
      </c>
      <c r="G550" s="1290">
        <f t="shared" si="8"/>
        <v>67610</v>
      </c>
      <c r="I550" s="894"/>
    </row>
    <row r="551" spans="1:9" ht="15.75">
      <c r="A551" s="1303" t="s">
        <v>2625</v>
      </c>
      <c r="B551" s="1304">
        <v>140</v>
      </c>
      <c r="C551" s="1304">
        <v>200</v>
      </c>
      <c r="D551" s="1304">
        <v>3100</v>
      </c>
      <c r="E551" s="1521">
        <v>1904</v>
      </c>
      <c r="F551" s="1526">
        <v>69725</v>
      </c>
      <c r="G551" s="1290">
        <f t="shared" si="8"/>
        <v>69725</v>
      </c>
      <c r="I551" s="894"/>
    </row>
    <row r="552" spans="1:9" ht="15.75">
      <c r="A552" s="1303" t="s">
        <v>2626</v>
      </c>
      <c r="B552" s="1304">
        <v>140</v>
      </c>
      <c r="C552" s="1304">
        <v>200</v>
      </c>
      <c r="D552" s="1304">
        <v>3200</v>
      </c>
      <c r="E552" s="1521">
        <v>1971</v>
      </c>
      <c r="F552" s="1526">
        <v>71840</v>
      </c>
      <c r="G552" s="1290">
        <f t="shared" si="8"/>
        <v>71840</v>
      </c>
      <c r="I552" s="894"/>
    </row>
    <row r="553" spans="1:9" ht="15.75">
      <c r="A553" s="1303" t="s">
        <v>2627</v>
      </c>
      <c r="B553" s="1304">
        <v>140</v>
      </c>
      <c r="C553" s="1304">
        <v>200</v>
      </c>
      <c r="D553" s="1304">
        <v>3300</v>
      </c>
      <c r="E553" s="1521">
        <v>2039</v>
      </c>
      <c r="F553" s="1526">
        <v>73955</v>
      </c>
      <c r="G553" s="1290">
        <f t="shared" si="8"/>
        <v>73955</v>
      </c>
      <c r="I553" s="894"/>
    </row>
    <row r="554" spans="1:9" ht="15.75">
      <c r="A554" s="1303" t="s">
        <v>2628</v>
      </c>
      <c r="B554" s="1304">
        <v>140</v>
      </c>
      <c r="C554" s="1304">
        <v>200</v>
      </c>
      <c r="D554" s="1304">
        <v>3400</v>
      </c>
      <c r="E554" s="1521">
        <v>2106</v>
      </c>
      <c r="F554" s="1526">
        <v>76070</v>
      </c>
      <c r="G554" s="1290">
        <f t="shared" si="8"/>
        <v>76070</v>
      </c>
      <c r="I554" s="894"/>
    </row>
    <row r="555" spans="1:9" ht="15.75">
      <c r="A555" s="1303" t="s">
        <v>2629</v>
      </c>
      <c r="B555" s="1304">
        <v>140</v>
      </c>
      <c r="C555" s="1304">
        <v>200</v>
      </c>
      <c r="D555" s="1304">
        <v>3500</v>
      </c>
      <c r="E555" s="1521">
        <v>2174</v>
      </c>
      <c r="F555" s="1526">
        <v>78185</v>
      </c>
      <c r="G555" s="1290">
        <f t="shared" si="8"/>
        <v>78185</v>
      </c>
      <c r="I555" s="894"/>
    </row>
    <row r="556" spans="1:9" ht="15.75">
      <c r="A556" s="1303" t="s">
        <v>2630</v>
      </c>
      <c r="B556" s="1304">
        <v>140</v>
      </c>
      <c r="C556" s="1304">
        <v>200</v>
      </c>
      <c r="D556" s="1304">
        <v>3600</v>
      </c>
      <c r="E556" s="1521">
        <v>2207</v>
      </c>
      <c r="F556" s="1526">
        <v>80300</v>
      </c>
      <c r="G556" s="1290">
        <f t="shared" si="8"/>
        <v>80300</v>
      </c>
      <c r="I556" s="894"/>
    </row>
    <row r="557" spans="1:9" ht="15.75">
      <c r="A557" s="1303" t="s">
        <v>2631</v>
      </c>
      <c r="B557" s="1304">
        <v>140</v>
      </c>
      <c r="C557" s="1304">
        <v>200</v>
      </c>
      <c r="D557" s="1304">
        <v>3700</v>
      </c>
      <c r="E557" s="1521">
        <v>2275</v>
      </c>
      <c r="F557" s="1526">
        <v>82415</v>
      </c>
      <c r="G557" s="1290">
        <f t="shared" si="8"/>
        <v>82415</v>
      </c>
      <c r="I557" s="894"/>
    </row>
    <row r="558" spans="1:9" ht="15.75">
      <c r="A558" s="1303" t="s">
        <v>2632</v>
      </c>
      <c r="B558" s="1304">
        <v>140</v>
      </c>
      <c r="C558" s="1304">
        <v>200</v>
      </c>
      <c r="D558" s="1304">
        <v>3800</v>
      </c>
      <c r="E558" s="1521">
        <v>2342</v>
      </c>
      <c r="F558" s="1526">
        <v>84530</v>
      </c>
      <c r="G558" s="1290">
        <f t="shared" si="8"/>
        <v>84530</v>
      </c>
      <c r="I558" s="894"/>
    </row>
    <row r="559" spans="1:9" ht="15.75">
      <c r="A559" s="1303" t="s">
        <v>2633</v>
      </c>
      <c r="B559" s="1304">
        <v>140</v>
      </c>
      <c r="C559" s="1304">
        <v>200</v>
      </c>
      <c r="D559" s="1304">
        <v>3900</v>
      </c>
      <c r="E559" s="1521">
        <v>2410</v>
      </c>
      <c r="F559" s="1526">
        <v>86645</v>
      </c>
      <c r="G559" s="1290">
        <f t="shared" si="8"/>
        <v>86645</v>
      </c>
      <c r="I559" s="894"/>
    </row>
    <row r="560" spans="1:9" ht="15.75">
      <c r="A560" s="1303" t="s">
        <v>2634</v>
      </c>
      <c r="B560" s="1304">
        <v>140</v>
      </c>
      <c r="C560" s="1304">
        <v>200</v>
      </c>
      <c r="D560" s="1304">
        <v>4000</v>
      </c>
      <c r="E560" s="1521">
        <v>2477</v>
      </c>
      <c r="F560" s="1526">
        <v>88760</v>
      </c>
      <c r="G560" s="1290">
        <f t="shared" si="8"/>
        <v>88760</v>
      </c>
      <c r="I560" s="894"/>
    </row>
    <row r="561" spans="1:9" ht="15.75">
      <c r="A561" s="1303" t="s">
        <v>2635</v>
      </c>
      <c r="B561" s="1304">
        <v>140</v>
      </c>
      <c r="C561" s="1304">
        <v>200</v>
      </c>
      <c r="D561" s="1304">
        <v>4100</v>
      </c>
      <c r="E561" s="1521">
        <v>2545</v>
      </c>
      <c r="F561" s="1526">
        <v>90875</v>
      </c>
      <c r="G561" s="1290">
        <f t="shared" si="8"/>
        <v>90875</v>
      </c>
      <c r="I561" s="894"/>
    </row>
    <row r="562" spans="1:9" ht="15.75">
      <c r="A562" s="1303" t="s">
        <v>2636</v>
      </c>
      <c r="B562" s="1304">
        <v>140</v>
      </c>
      <c r="C562" s="1304">
        <v>200</v>
      </c>
      <c r="D562" s="1304">
        <v>4200</v>
      </c>
      <c r="E562" s="1521">
        <v>2612</v>
      </c>
      <c r="F562" s="1526">
        <v>92990</v>
      </c>
      <c r="G562" s="1290">
        <f t="shared" si="8"/>
        <v>92990</v>
      </c>
      <c r="I562" s="894"/>
    </row>
    <row r="563" spans="1:9" ht="15.75">
      <c r="A563" s="1303" t="s">
        <v>2637</v>
      </c>
      <c r="B563" s="1304">
        <v>140</v>
      </c>
      <c r="C563" s="1304">
        <v>200</v>
      </c>
      <c r="D563" s="1304">
        <v>4300</v>
      </c>
      <c r="E563" s="1521">
        <v>2680</v>
      </c>
      <c r="F563" s="1526">
        <v>95105</v>
      </c>
      <c r="G563" s="1290">
        <f t="shared" si="8"/>
        <v>95105</v>
      </c>
      <c r="I563" s="894"/>
    </row>
    <row r="564" spans="1:9" ht="15.75">
      <c r="A564" s="1303" t="s">
        <v>2638</v>
      </c>
      <c r="B564" s="1304">
        <v>140</v>
      </c>
      <c r="C564" s="1304">
        <v>200</v>
      </c>
      <c r="D564" s="1304">
        <v>4400</v>
      </c>
      <c r="E564" s="1521">
        <v>2747</v>
      </c>
      <c r="F564" s="1526">
        <v>97220</v>
      </c>
      <c r="G564" s="1290">
        <f t="shared" si="8"/>
        <v>97220</v>
      </c>
      <c r="I564" s="894"/>
    </row>
    <row r="565" spans="1:9" ht="15.75">
      <c r="A565" s="1303" t="s">
        <v>2639</v>
      </c>
      <c r="B565" s="1304">
        <v>140</v>
      </c>
      <c r="C565" s="1304">
        <v>200</v>
      </c>
      <c r="D565" s="1304">
        <v>4500</v>
      </c>
      <c r="E565" s="1521">
        <v>2815</v>
      </c>
      <c r="F565" s="1526">
        <v>99335</v>
      </c>
      <c r="G565" s="1290">
        <f t="shared" si="8"/>
        <v>99335</v>
      </c>
      <c r="I565" s="894"/>
    </row>
    <row r="566" spans="1:9" ht="15.75">
      <c r="A566" s="1303" t="s">
        <v>2640</v>
      </c>
      <c r="B566" s="1304">
        <v>140</v>
      </c>
      <c r="C566" s="1304">
        <v>200</v>
      </c>
      <c r="D566" s="1304">
        <v>4600</v>
      </c>
      <c r="E566" s="1521">
        <v>2882</v>
      </c>
      <c r="F566" s="1526">
        <v>101450</v>
      </c>
      <c r="G566" s="1290">
        <f t="shared" si="8"/>
        <v>101450</v>
      </c>
      <c r="I566" s="894"/>
    </row>
    <row r="567" spans="1:9" ht="15.75">
      <c r="A567" s="1303" t="s">
        <v>2641</v>
      </c>
      <c r="B567" s="1304">
        <v>140</v>
      </c>
      <c r="C567" s="1304">
        <v>200</v>
      </c>
      <c r="D567" s="1304">
        <v>4700</v>
      </c>
      <c r="E567" s="1521">
        <v>2950</v>
      </c>
      <c r="F567" s="1526">
        <v>103565</v>
      </c>
      <c r="G567" s="1290">
        <f t="shared" si="8"/>
        <v>103565</v>
      </c>
      <c r="I567" s="894"/>
    </row>
    <row r="568" spans="1:9" ht="15.75">
      <c r="A568" s="1303" t="s">
        <v>2642</v>
      </c>
      <c r="B568" s="1304">
        <v>140</v>
      </c>
      <c r="C568" s="1304">
        <v>200</v>
      </c>
      <c r="D568" s="1304">
        <v>4800</v>
      </c>
      <c r="E568" s="1521">
        <v>3017</v>
      </c>
      <c r="F568" s="1526">
        <v>105680</v>
      </c>
      <c r="G568" s="1290">
        <f t="shared" si="8"/>
        <v>105680</v>
      </c>
      <c r="I568" s="894"/>
    </row>
    <row r="569" spans="1:9" ht="15.75">
      <c r="A569" s="1303" t="s">
        <v>2643</v>
      </c>
      <c r="B569" s="1304">
        <v>140</v>
      </c>
      <c r="C569" s="1304">
        <v>200</v>
      </c>
      <c r="D569" s="1304">
        <v>4900</v>
      </c>
      <c r="E569" s="1521">
        <v>3085</v>
      </c>
      <c r="F569" s="1526">
        <v>107795</v>
      </c>
      <c r="G569" s="1290">
        <f t="shared" si="8"/>
        <v>107795</v>
      </c>
      <c r="I569" s="894"/>
    </row>
    <row r="570" spans="1:9" ht="16.5" thickBot="1">
      <c r="A570" s="1306" t="s">
        <v>2644</v>
      </c>
      <c r="B570" s="1297">
        <v>140</v>
      </c>
      <c r="C570" s="1297">
        <v>200</v>
      </c>
      <c r="D570" s="1297">
        <v>5000</v>
      </c>
      <c r="E570" s="1523">
        <v>3152</v>
      </c>
      <c r="F570" s="1526">
        <v>109910</v>
      </c>
      <c r="G570" s="1292">
        <f t="shared" si="8"/>
        <v>109910</v>
      </c>
      <c r="I570" s="894"/>
    </row>
    <row r="571" spans="1:9" ht="15.75">
      <c r="A571" s="1301" t="s">
        <v>2645</v>
      </c>
      <c r="B571" s="1302">
        <v>140</v>
      </c>
      <c r="C571" s="1302">
        <v>260</v>
      </c>
      <c r="D571" s="1302">
        <v>800</v>
      </c>
      <c r="E571" s="1520">
        <v>447</v>
      </c>
      <c r="F571" s="1526">
        <v>24553</v>
      </c>
      <c r="G571" s="1289">
        <f t="shared" si="8"/>
        <v>24553</v>
      </c>
      <c r="I571" s="894"/>
    </row>
    <row r="572" spans="1:9" ht="15.75">
      <c r="A572" s="1303" t="s">
        <v>2646</v>
      </c>
      <c r="B572" s="1304">
        <v>140</v>
      </c>
      <c r="C572" s="1304">
        <v>260</v>
      </c>
      <c r="D572" s="1304">
        <v>900</v>
      </c>
      <c r="E572" s="1521">
        <v>533</v>
      </c>
      <c r="F572" s="1526">
        <v>26987</v>
      </c>
      <c r="G572" s="1290">
        <f t="shared" si="8"/>
        <v>26987</v>
      </c>
      <c r="I572" s="894"/>
    </row>
    <row r="573" spans="1:9" ht="15.75">
      <c r="A573" s="1303" t="s">
        <v>2647</v>
      </c>
      <c r="B573" s="1304">
        <v>140</v>
      </c>
      <c r="C573" s="1304">
        <v>260</v>
      </c>
      <c r="D573" s="1304">
        <v>1000</v>
      </c>
      <c r="E573" s="1521">
        <v>619</v>
      </c>
      <c r="F573" s="1526">
        <v>29420</v>
      </c>
      <c r="G573" s="1290">
        <f t="shared" si="8"/>
        <v>29420</v>
      </c>
      <c r="I573" s="894"/>
    </row>
    <row r="574" spans="1:9" ht="15.75">
      <c r="A574" s="1303" t="s">
        <v>2648</v>
      </c>
      <c r="B574" s="1304">
        <v>140</v>
      </c>
      <c r="C574" s="1304">
        <v>260</v>
      </c>
      <c r="D574" s="1304">
        <v>1100</v>
      </c>
      <c r="E574" s="1521">
        <v>705</v>
      </c>
      <c r="F574" s="1526">
        <v>31852</v>
      </c>
      <c r="G574" s="1290">
        <f t="shared" si="8"/>
        <v>31852</v>
      </c>
      <c r="I574" s="894"/>
    </row>
    <row r="575" spans="1:9" ht="15.75">
      <c r="A575" s="1303" t="s">
        <v>2649</v>
      </c>
      <c r="B575" s="1304">
        <v>140</v>
      </c>
      <c r="C575" s="1304">
        <v>260</v>
      </c>
      <c r="D575" s="1304">
        <v>1200</v>
      </c>
      <c r="E575" s="1521">
        <v>790</v>
      </c>
      <c r="F575" s="1526">
        <v>34287</v>
      </c>
      <c r="G575" s="1290">
        <f t="shared" si="8"/>
        <v>34287</v>
      </c>
      <c r="I575" s="894"/>
    </row>
    <row r="576" spans="1:9" ht="15.75">
      <c r="A576" s="1303" t="s">
        <v>2650</v>
      </c>
      <c r="B576" s="1304">
        <v>140</v>
      </c>
      <c r="C576" s="1304">
        <v>260</v>
      </c>
      <c r="D576" s="1304">
        <v>1300</v>
      </c>
      <c r="E576" s="1521">
        <v>876</v>
      </c>
      <c r="F576" s="1526">
        <v>36721</v>
      </c>
      <c r="G576" s="1290">
        <f t="shared" si="8"/>
        <v>36721</v>
      </c>
      <c r="I576" s="894"/>
    </row>
    <row r="577" spans="1:9" ht="15.75">
      <c r="A577" s="1303" t="s">
        <v>2651</v>
      </c>
      <c r="B577" s="1304">
        <v>140</v>
      </c>
      <c r="C577" s="1304">
        <v>260</v>
      </c>
      <c r="D577" s="1304">
        <v>1400</v>
      </c>
      <c r="E577" s="1521">
        <v>962</v>
      </c>
      <c r="F577" s="1526">
        <v>39153</v>
      </c>
      <c r="G577" s="1290">
        <f t="shared" si="8"/>
        <v>39153</v>
      </c>
      <c r="I577" s="894"/>
    </row>
    <row r="578" spans="1:9" ht="15.75">
      <c r="A578" s="1303" t="s">
        <v>2652</v>
      </c>
      <c r="B578" s="1304">
        <v>140</v>
      </c>
      <c r="C578" s="1304">
        <v>260</v>
      </c>
      <c r="D578" s="1304">
        <v>1500</v>
      </c>
      <c r="E578" s="1521">
        <v>1048</v>
      </c>
      <c r="F578" s="1526">
        <v>41586</v>
      </c>
      <c r="G578" s="1290">
        <f t="shared" si="8"/>
        <v>41586</v>
      </c>
      <c r="I578" s="894"/>
    </row>
    <row r="579" spans="1:9" ht="15.75">
      <c r="A579" s="1303" t="s">
        <v>2653</v>
      </c>
      <c r="B579" s="1304">
        <v>140</v>
      </c>
      <c r="C579" s="1304">
        <v>260</v>
      </c>
      <c r="D579" s="1304">
        <v>1600</v>
      </c>
      <c r="E579" s="1521">
        <v>1134</v>
      </c>
      <c r="F579" s="1526">
        <v>44020</v>
      </c>
      <c r="G579" s="1290">
        <f t="shared" si="8"/>
        <v>44020</v>
      </c>
      <c r="I579" s="894"/>
    </row>
    <row r="580" spans="1:9" ht="15.75">
      <c r="A580" s="1303" t="s">
        <v>2654</v>
      </c>
      <c r="B580" s="1304">
        <v>140</v>
      </c>
      <c r="C580" s="1304">
        <v>260</v>
      </c>
      <c r="D580" s="1304">
        <v>1700</v>
      </c>
      <c r="E580" s="1521">
        <v>1220</v>
      </c>
      <c r="F580" s="1526">
        <v>46455</v>
      </c>
      <c r="G580" s="1290">
        <f t="shared" si="8"/>
        <v>46455</v>
      </c>
      <c r="I580" s="894"/>
    </row>
    <row r="581" spans="1:9" ht="15.75">
      <c r="A581" s="1303" t="s">
        <v>2655</v>
      </c>
      <c r="B581" s="1304">
        <v>140</v>
      </c>
      <c r="C581" s="1304">
        <v>260</v>
      </c>
      <c r="D581" s="1304">
        <v>1800</v>
      </c>
      <c r="E581" s="1521">
        <v>1306</v>
      </c>
      <c r="F581" s="1526">
        <v>48887</v>
      </c>
      <c r="G581" s="1290">
        <f t="shared" si="8"/>
        <v>48887</v>
      </c>
      <c r="I581" s="894"/>
    </row>
    <row r="582" spans="1:9" ht="15.75">
      <c r="A582" s="1303" t="s">
        <v>2656</v>
      </c>
      <c r="B582" s="1304">
        <v>140</v>
      </c>
      <c r="C582" s="1304">
        <v>260</v>
      </c>
      <c r="D582" s="1304">
        <v>1900</v>
      </c>
      <c r="E582" s="1521">
        <v>1392</v>
      </c>
      <c r="F582" s="1526">
        <v>51319</v>
      </c>
      <c r="G582" s="1290">
        <f t="shared" si="8"/>
        <v>51319</v>
      </c>
      <c r="I582" s="894"/>
    </row>
    <row r="583" spans="1:9" ht="15.75">
      <c r="A583" s="1303" t="s">
        <v>2657</v>
      </c>
      <c r="B583" s="1304">
        <v>140</v>
      </c>
      <c r="C583" s="1304">
        <v>260</v>
      </c>
      <c r="D583" s="1304">
        <v>2000</v>
      </c>
      <c r="E583" s="1521">
        <v>1478</v>
      </c>
      <c r="F583" s="1526">
        <v>53754</v>
      </c>
      <c r="G583" s="1290">
        <f t="shared" si="8"/>
        <v>53754</v>
      </c>
      <c r="I583" s="894"/>
    </row>
    <row r="584" spans="1:9" ht="15.75">
      <c r="A584" s="1303" t="s">
        <v>2658</v>
      </c>
      <c r="B584" s="1304">
        <v>140</v>
      </c>
      <c r="C584" s="1304">
        <v>260</v>
      </c>
      <c r="D584" s="1304">
        <v>2100</v>
      </c>
      <c r="E584" s="1521">
        <v>1564</v>
      </c>
      <c r="F584" s="1526">
        <v>56189</v>
      </c>
      <c r="G584" s="1290">
        <f t="shared" si="8"/>
        <v>56189</v>
      </c>
      <c r="I584" s="894"/>
    </row>
    <row r="585" spans="1:9" ht="15.75">
      <c r="A585" s="1303" t="s">
        <v>2659</v>
      </c>
      <c r="B585" s="1304">
        <v>140</v>
      </c>
      <c r="C585" s="1304">
        <v>260</v>
      </c>
      <c r="D585" s="1304">
        <v>2200</v>
      </c>
      <c r="E585" s="1521">
        <v>1650</v>
      </c>
      <c r="F585" s="1526">
        <v>58621</v>
      </c>
      <c r="G585" s="1290">
        <f t="shared" si="8"/>
        <v>58621</v>
      </c>
      <c r="I585" s="894"/>
    </row>
    <row r="586" spans="1:9" ht="15.75">
      <c r="A586" s="1303" t="s">
        <v>2660</v>
      </c>
      <c r="B586" s="1304">
        <v>140</v>
      </c>
      <c r="C586" s="1304">
        <v>260</v>
      </c>
      <c r="D586" s="1304">
        <v>2300</v>
      </c>
      <c r="E586" s="1521">
        <v>1736</v>
      </c>
      <c r="F586" s="1526">
        <v>61053</v>
      </c>
      <c r="G586" s="1290">
        <f t="shared" si="8"/>
        <v>61053</v>
      </c>
      <c r="I586" s="894"/>
    </row>
    <row r="587" spans="1:9" ht="15.75">
      <c r="A587" s="1303" t="s">
        <v>2661</v>
      </c>
      <c r="B587" s="1304">
        <v>140</v>
      </c>
      <c r="C587" s="1304">
        <v>260</v>
      </c>
      <c r="D587" s="1304">
        <v>2400</v>
      </c>
      <c r="E587" s="1521">
        <v>1822</v>
      </c>
      <c r="F587" s="1526">
        <v>63488</v>
      </c>
      <c r="G587" s="1290">
        <f t="shared" si="8"/>
        <v>63488</v>
      </c>
      <c r="I587" s="894"/>
    </row>
    <row r="588" spans="1:9" ht="15.75">
      <c r="A588" s="1303" t="s">
        <v>2662</v>
      </c>
      <c r="B588" s="1304">
        <v>140</v>
      </c>
      <c r="C588" s="1304">
        <v>260</v>
      </c>
      <c r="D588" s="1304">
        <v>2500</v>
      </c>
      <c r="E588" s="1521">
        <v>1907</v>
      </c>
      <c r="F588" s="1526">
        <v>65922</v>
      </c>
      <c r="G588" s="1290">
        <f t="shared" si="8"/>
        <v>65922</v>
      </c>
      <c r="I588" s="894"/>
    </row>
    <row r="589" spans="1:9" ht="15.75">
      <c r="A589" s="1303" t="s">
        <v>2663</v>
      </c>
      <c r="B589" s="1304">
        <v>140</v>
      </c>
      <c r="C589" s="1304">
        <v>260</v>
      </c>
      <c r="D589" s="1304">
        <v>2600</v>
      </c>
      <c r="E589" s="1521">
        <v>1993</v>
      </c>
      <c r="F589" s="1526">
        <v>68354</v>
      </c>
      <c r="G589" s="1290">
        <f t="shared" ref="G589:G652" si="9">(F589-F589*$B$4)</f>
        <v>68354</v>
      </c>
      <c r="I589" s="894"/>
    </row>
    <row r="590" spans="1:9" ht="15.75">
      <c r="A590" s="1303" t="s">
        <v>2664</v>
      </c>
      <c r="B590" s="1304">
        <v>140</v>
      </c>
      <c r="C590" s="1304">
        <v>260</v>
      </c>
      <c r="D590" s="1304">
        <v>2700</v>
      </c>
      <c r="E590" s="1521">
        <v>2079</v>
      </c>
      <c r="F590" s="1526">
        <v>70787</v>
      </c>
      <c r="G590" s="1290">
        <f t="shared" si="9"/>
        <v>70787</v>
      </c>
      <c r="I590" s="894"/>
    </row>
    <row r="591" spans="1:9" ht="15.75">
      <c r="A591" s="1303" t="s">
        <v>2665</v>
      </c>
      <c r="B591" s="1304">
        <v>140</v>
      </c>
      <c r="C591" s="1304">
        <v>260</v>
      </c>
      <c r="D591" s="1304">
        <v>2800</v>
      </c>
      <c r="E591" s="1521">
        <v>2165</v>
      </c>
      <c r="F591" s="1526">
        <v>73221</v>
      </c>
      <c r="G591" s="1290">
        <f t="shared" si="9"/>
        <v>73221</v>
      </c>
      <c r="I591" s="894"/>
    </row>
    <row r="592" spans="1:9" ht="15.75">
      <c r="A592" s="1303" t="s">
        <v>2666</v>
      </c>
      <c r="B592" s="1304">
        <v>140</v>
      </c>
      <c r="C592" s="1304">
        <v>260</v>
      </c>
      <c r="D592" s="1304">
        <v>2900</v>
      </c>
      <c r="E592" s="1521">
        <v>2251</v>
      </c>
      <c r="F592" s="1526">
        <v>75656</v>
      </c>
      <c r="G592" s="1290">
        <f t="shared" si="9"/>
        <v>75656</v>
      </c>
      <c r="I592" s="894"/>
    </row>
    <row r="593" spans="1:9" ht="15.75">
      <c r="A593" s="1303" t="s">
        <v>2667</v>
      </c>
      <c r="B593" s="1304">
        <v>140</v>
      </c>
      <c r="C593" s="1304">
        <v>260</v>
      </c>
      <c r="D593" s="1304">
        <v>3000</v>
      </c>
      <c r="E593" s="1521">
        <v>2337</v>
      </c>
      <c r="F593" s="1526">
        <v>78088</v>
      </c>
      <c r="G593" s="1290">
        <f t="shared" si="9"/>
        <v>78088</v>
      </c>
      <c r="I593" s="894"/>
    </row>
    <row r="594" spans="1:9" ht="15.75">
      <c r="A594" s="1303" t="s">
        <v>2668</v>
      </c>
      <c r="B594" s="1304">
        <v>140</v>
      </c>
      <c r="C594" s="1304">
        <v>260</v>
      </c>
      <c r="D594" s="1304">
        <v>3100</v>
      </c>
      <c r="E594" s="1521">
        <v>2423</v>
      </c>
      <c r="F594" s="1526">
        <v>80520</v>
      </c>
      <c r="G594" s="1290">
        <f t="shared" si="9"/>
        <v>80520</v>
      </c>
      <c r="I594" s="894"/>
    </row>
    <row r="595" spans="1:9" ht="15.75">
      <c r="A595" s="1303" t="s">
        <v>2669</v>
      </c>
      <c r="B595" s="1304">
        <v>140</v>
      </c>
      <c r="C595" s="1304">
        <v>260</v>
      </c>
      <c r="D595" s="1304">
        <v>3200</v>
      </c>
      <c r="E595" s="1521">
        <v>2509</v>
      </c>
      <c r="F595" s="1526">
        <v>82955</v>
      </c>
      <c r="G595" s="1290">
        <f t="shared" si="9"/>
        <v>82955</v>
      </c>
      <c r="I595" s="894"/>
    </row>
    <row r="596" spans="1:9" ht="15.75">
      <c r="A596" s="1303" t="s">
        <v>2670</v>
      </c>
      <c r="B596" s="1304">
        <v>140</v>
      </c>
      <c r="C596" s="1304">
        <v>260</v>
      </c>
      <c r="D596" s="1304">
        <v>3300</v>
      </c>
      <c r="E596" s="1521">
        <v>2595</v>
      </c>
      <c r="F596" s="1526">
        <v>85390</v>
      </c>
      <c r="G596" s="1290">
        <f t="shared" si="9"/>
        <v>85390</v>
      </c>
      <c r="I596" s="894"/>
    </row>
    <row r="597" spans="1:9" ht="15.75">
      <c r="A597" s="1303" t="s">
        <v>2671</v>
      </c>
      <c r="B597" s="1304">
        <v>140</v>
      </c>
      <c r="C597" s="1304">
        <v>260</v>
      </c>
      <c r="D597" s="1304">
        <v>3400</v>
      </c>
      <c r="E597" s="1521">
        <v>2681</v>
      </c>
      <c r="F597" s="1526">
        <v>87822</v>
      </c>
      <c r="G597" s="1290">
        <f t="shared" si="9"/>
        <v>87822</v>
      </c>
      <c r="I597" s="894"/>
    </row>
    <row r="598" spans="1:9" ht="15.75">
      <c r="A598" s="1303" t="s">
        <v>2672</v>
      </c>
      <c r="B598" s="1304">
        <v>140</v>
      </c>
      <c r="C598" s="1304">
        <v>260</v>
      </c>
      <c r="D598" s="1304">
        <v>3500</v>
      </c>
      <c r="E598" s="1521">
        <v>2767</v>
      </c>
      <c r="F598" s="1526">
        <v>90254</v>
      </c>
      <c r="G598" s="1290">
        <f t="shared" si="9"/>
        <v>90254</v>
      </c>
      <c r="I598" s="894"/>
    </row>
    <row r="599" spans="1:9" ht="15.75">
      <c r="A599" s="1303" t="s">
        <v>2673</v>
      </c>
      <c r="B599" s="1304">
        <v>140</v>
      </c>
      <c r="C599" s="1304">
        <v>260</v>
      </c>
      <c r="D599" s="1304">
        <v>3600</v>
      </c>
      <c r="E599" s="1521">
        <v>2810</v>
      </c>
      <c r="F599" s="1526">
        <v>92689</v>
      </c>
      <c r="G599" s="1290">
        <f t="shared" si="9"/>
        <v>92689</v>
      </c>
      <c r="I599" s="894"/>
    </row>
    <row r="600" spans="1:9" ht="15.75">
      <c r="A600" s="1303" t="s">
        <v>2674</v>
      </c>
      <c r="B600" s="1304">
        <v>140</v>
      </c>
      <c r="C600" s="1304">
        <v>260</v>
      </c>
      <c r="D600" s="1304">
        <v>3700</v>
      </c>
      <c r="E600" s="1521">
        <v>2896</v>
      </c>
      <c r="F600" s="1526">
        <v>95123</v>
      </c>
      <c r="G600" s="1290">
        <f t="shared" si="9"/>
        <v>95123</v>
      </c>
      <c r="I600" s="894"/>
    </row>
    <row r="601" spans="1:9" ht="15.75">
      <c r="A601" s="1303" t="s">
        <v>2675</v>
      </c>
      <c r="B601" s="1304">
        <v>140</v>
      </c>
      <c r="C601" s="1304">
        <v>260</v>
      </c>
      <c r="D601" s="1304">
        <v>3800</v>
      </c>
      <c r="E601" s="1521">
        <v>2981</v>
      </c>
      <c r="F601" s="1526">
        <v>97556</v>
      </c>
      <c r="G601" s="1290">
        <f t="shared" si="9"/>
        <v>97556</v>
      </c>
      <c r="I601" s="894"/>
    </row>
    <row r="602" spans="1:9" ht="15.75">
      <c r="A602" s="1303" t="s">
        <v>2676</v>
      </c>
      <c r="B602" s="1304">
        <v>140</v>
      </c>
      <c r="C602" s="1304">
        <v>260</v>
      </c>
      <c r="D602" s="1304">
        <v>3900</v>
      </c>
      <c r="E602" s="1521">
        <v>3067</v>
      </c>
      <c r="F602" s="1526">
        <v>99988</v>
      </c>
      <c r="G602" s="1290">
        <f t="shared" si="9"/>
        <v>99988</v>
      </c>
      <c r="I602" s="894"/>
    </row>
    <row r="603" spans="1:9" ht="15.75">
      <c r="A603" s="1303" t="s">
        <v>2677</v>
      </c>
      <c r="B603" s="1304">
        <v>140</v>
      </c>
      <c r="C603" s="1304">
        <v>260</v>
      </c>
      <c r="D603" s="1304">
        <v>4000</v>
      </c>
      <c r="E603" s="1521">
        <v>3153</v>
      </c>
      <c r="F603" s="1526">
        <v>102422</v>
      </c>
      <c r="G603" s="1290">
        <f t="shared" si="9"/>
        <v>102422</v>
      </c>
      <c r="I603" s="894"/>
    </row>
    <row r="604" spans="1:9" ht="15.75">
      <c r="A604" s="1303" t="s">
        <v>2678</v>
      </c>
      <c r="B604" s="1304">
        <v>140</v>
      </c>
      <c r="C604" s="1304">
        <v>260</v>
      </c>
      <c r="D604" s="1304">
        <v>4100</v>
      </c>
      <c r="E604" s="1521">
        <v>3239</v>
      </c>
      <c r="F604" s="1526">
        <v>104857</v>
      </c>
      <c r="G604" s="1290">
        <f t="shared" si="9"/>
        <v>104857</v>
      </c>
      <c r="I604" s="894"/>
    </row>
    <row r="605" spans="1:9" ht="15.75">
      <c r="A605" s="1303" t="s">
        <v>2679</v>
      </c>
      <c r="B605" s="1304">
        <v>140</v>
      </c>
      <c r="C605" s="1304">
        <v>260</v>
      </c>
      <c r="D605" s="1304">
        <v>4200</v>
      </c>
      <c r="E605" s="1521">
        <v>3325</v>
      </c>
      <c r="F605" s="1526">
        <v>107289</v>
      </c>
      <c r="G605" s="1290">
        <f t="shared" si="9"/>
        <v>107289</v>
      </c>
      <c r="I605" s="894"/>
    </row>
    <row r="606" spans="1:9" ht="15.75">
      <c r="A606" s="1303" t="s">
        <v>2680</v>
      </c>
      <c r="B606" s="1304">
        <v>140</v>
      </c>
      <c r="C606" s="1304">
        <v>260</v>
      </c>
      <c r="D606" s="1304">
        <v>4300</v>
      </c>
      <c r="E606" s="1521">
        <v>3411</v>
      </c>
      <c r="F606" s="1526">
        <v>109722</v>
      </c>
      <c r="G606" s="1290">
        <f t="shared" si="9"/>
        <v>109722</v>
      </c>
      <c r="I606" s="894"/>
    </row>
    <row r="607" spans="1:9" ht="15.75">
      <c r="A607" s="1303" t="s">
        <v>2681</v>
      </c>
      <c r="B607" s="1304">
        <v>140</v>
      </c>
      <c r="C607" s="1304">
        <v>260</v>
      </c>
      <c r="D607" s="1304">
        <v>4400</v>
      </c>
      <c r="E607" s="1521">
        <v>3497</v>
      </c>
      <c r="F607" s="1526">
        <v>112156</v>
      </c>
      <c r="G607" s="1290">
        <f t="shared" si="9"/>
        <v>112156</v>
      </c>
      <c r="I607" s="894"/>
    </row>
    <row r="608" spans="1:9" ht="15.75">
      <c r="A608" s="1303" t="s">
        <v>2682</v>
      </c>
      <c r="B608" s="1304">
        <v>140</v>
      </c>
      <c r="C608" s="1304">
        <v>260</v>
      </c>
      <c r="D608" s="1304">
        <v>4500</v>
      </c>
      <c r="E608" s="1521">
        <v>3583</v>
      </c>
      <c r="F608" s="1526">
        <v>114591</v>
      </c>
      <c r="G608" s="1290">
        <f t="shared" si="9"/>
        <v>114591</v>
      </c>
      <c r="I608" s="894"/>
    </row>
    <row r="609" spans="1:9" ht="15.75">
      <c r="A609" s="1303" t="s">
        <v>2683</v>
      </c>
      <c r="B609" s="1304">
        <v>140</v>
      </c>
      <c r="C609" s="1304">
        <v>260</v>
      </c>
      <c r="D609" s="1304">
        <v>4600</v>
      </c>
      <c r="E609" s="1521">
        <v>3669</v>
      </c>
      <c r="F609" s="1526">
        <v>117023</v>
      </c>
      <c r="G609" s="1290">
        <f t="shared" si="9"/>
        <v>117023</v>
      </c>
      <c r="I609" s="894"/>
    </row>
    <row r="610" spans="1:9" ht="15.75">
      <c r="A610" s="1303" t="s">
        <v>2684</v>
      </c>
      <c r="B610" s="1304">
        <v>140</v>
      </c>
      <c r="C610" s="1304">
        <v>260</v>
      </c>
      <c r="D610" s="1304">
        <v>4700</v>
      </c>
      <c r="E610" s="1521">
        <v>3755</v>
      </c>
      <c r="F610" s="1526">
        <v>119455</v>
      </c>
      <c r="G610" s="1290">
        <f t="shared" si="9"/>
        <v>119455</v>
      </c>
      <c r="I610" s="894"/>
    </row>
    <row r="611" spans="1:9" ht="15.75">
      <c r="A611" s="1303" t="s">
        <v>2685</v>
      </c>
      <c r="B611" s="1304">
        <v>140</v>
      </c>
      <c r="C611" s="1304">
        <v>260</v>
      </c>
      <c r="D611" s="1304">
        <v>4800</v>
      </c>
      <c r="E611" s="1521">
        <v>3841</v>
      </c>
      <c r="F611" s="1526">
        <v>121890</v>
      </c>
      <c r="G611" s="1290">
        <f t="shared" si="9"/>
        <v>121890</v>
      </c>
      <c r="I611" s="894"/>
    </row>
    <row r="612" spans="1:9" ht="15.75">
      <c r="A612" s="1303" t="s">
        <v>2686</v>
      </c>
      <c r="B612" s="1304">
        <v>140</v>
      </c>
      <c r="C612" s="1304">
        <v>260</v>
      </c>
      <c r="D612" s="1304">
        <v>4900</v>
      </c>
      <c r="E612" s="1521">
        <v>3927</v>
      </c>
      <c r="F612" s="1526">
        <v>124324</v>
      </c>
      <c r="G612" s="1290">
        <f t="shared" si="9"/>
        <v>124324</v>
      </c>
      <c r="I612" s="894"/>
    </row>
    <row r="613" spans="1:9" ht="16.5" thickBot="1">
      <c r="A613" s="1305" t="s">
        <v>2687</v>
      </c>
      <c r="B613" s="1295">
        <v>140</v>
      </c>
      <c r="C613" s="1295">
        <v>260</v>
      </c>
      <c r="D613" s="1295">
        <v>5000</v>
      </c>
      <c r="E613" s="1522">
        <v>4012</v>
      </c>
      <c r="F613" s="1526">
        <v>126757</v>
      </c>
      <c r="G613" s="1291">
        <f t="shared" si="9"/>
        <v>126757</v>
      </c>
      <c r="I613" s="894"/>
    </row>
    <row r="614" spans="1:9" ht="15.75">
      <c r="A614" s="1301" t="s">
        <v>2688</v>
      </c>
      <c r="B614" s="1302">
        <v>140</v>
      </c>
      <c r="C614" s="1302">
        <v>300</v>
      </c>
      <c r="D614" s="1302">
        <v>800</v>
      </c>
      <c r="E614" s="1520">
        <v>596</v>
      </c>
      <c r="F614" s="1526">
        <v>32042</v>
      </c>
      <c r="G614" s="1289">
        <f t="shared" si="9"/>
        <v>32042</v>
      </c>
      <c r="I614" s="894"/>
    </row>
    <row r="615" spans="1:9" ht="15.75">
      <c r="A615" s="1303" t="s">
        <v>2689</v>
      </c>
      <c r="B615" s="1304">
        <v>140</v>
      </c>
      <c r="C615" s="1304">
        <v>300</v>
      </c>
      <c r="D615" s="1304">
        <v>900</v>
      </c>
      <c r="E615" s="1521">
        <v>711</v>
      </c>
      <c r="F615" s="1526">
        <v>34912</v>
      </c>
      <c r="G615" s="1290">
        <f t="shared" si="9"/>
        <v>34912</v>
      </c>
      <c r="I615" s="894"/>
    </row>
    <row r="616" spans="1:9" ht="15.75">
      <c r="A616" s="1303" t="s">
        <v>2690</v>
      </c>
      <c r="B616" s="1304">
        <v>140</v>
      </c>
      <c r="C616" s="1304">
        <v>300</v>
      </c>
      <c r="D616" s="1304">
        <v>1000</v>
      </c>
      <c r="E616" s="1521">
        <v>825</v>
      </c>
      <c r="F616" s="1526">
        <v>37783</v>
      </c>
      <c r="G616" s="1290">
        <f t="shared" si="9"/>
        <v>37783</v>
      </c>
      <c r="I616" s="894"/>
    </row>
    <row r="617" spans="1:9" ht="15.75">
      <c r="A617" s="1303" t="s">
        <v>2691</v>
      </c>
      <c r="B617" s="1304">
        <v>140</v>
      </c>
      <c r="C617" s="1304">
        <v>300</v>
      </c>
      <c r="D617" s="1304">
        <v>1100</v>
      </c>
      <c r="E617" s="1521">
        <v>940</v>
      </c>
      <c r="F617" s="1526">
        <v>40655</v>
      </c>
      <c r="G617" s="1290">
        <f t="shared" si="9"/>
        <v>40655</v>
      </c>
      <c r="I617" s="894"/>
    </row>
    <row r="618" spans="1:9" ht="15.75">
      <c r="A618" s="1303" t="s">
        <v>2692</v>
      </c>
      <c r="B618" s="1304">
        <v>140</v>
      </c>
      <c r="C618" s="1304">
        <v>300</v>
      </c>
      <c r="D618" s="1304">
        <v>1200</v>
      </c>
      <c r="E618" s="1521">
        <v>1055</v>
      </c>
      <c r="F618" s="1526">
        <v>43524</v>
      </c>
      <c r="G618" s="1290">
        <f t="shared" si="9"/>
        <v>43524</v>
      </c>
      <c r="I618" s="894"/>
    </row>
    <row r="619" spans="1:9" ht="15.75">
      <c r="A619" s="1303" t="s">
        <v>2693</v>
      </c>
      <c r="B619" s="1304">
        <v>140</v>
      </c>
      <c r="C619" s="1304">
        <v>300</v>
      </c>
      <c r="D619" s="1304">
        <v>1300</v>
      </c>
      <c r="E619" s="1521">
        <v>1169</v>
      </c>
      <c r="F619" s="1526">
        <v>46394</v>
      </c>
      <c r="G619" s="1290">
        <f t="shared" si="9"/>
        <v>46394</v>
      </c>
      <c r="I619" s="894"/>
    </row>
    <row r="620" spans="1:9" ht="15.75">
      <c r="A620" s="1303" t="s">
        <v>2694</v>
      </c>
      <c r="B620" s="1304">
        <v>140</v>
      </c>
      <c r="C620" s="1304">
        <v>300</v>
      </c>
      <c r="D620" s="1304">
        <v>1400</v>
      </c>
      <c r="E620" s="1521">
        <v>1284</v>
      </c>
      <c r="F620" s="1526">
        <v>49265</v>
      </c>
      <c r="G620" s="1290">
        <f t="shared" si="9"/>
        <v>49265</v>
      </c>
      <c r="I620" s="894"/>
    </row>
    <row r="621" spans="1:9" ht="15.75">
      <c r="A621" s="1303" t="s">
        <v>2695</v>
      </c>
      <c r="B621" s="1304">
        <v>140</v>
      </c>
      <c r="C621" s="1304">
        <v>300</v>
      </c>
      <c r="D621" s="1304">
        <v>1500</v>
      </c>
      <c r="E621" s="1521">
        <v>1399</v>
      </c>
      <c r="F621" s="1526">
        <v>52137</v>
      </c>
      <c r="G621" s="1290">
        <f t="shared" si="9"/>
        <v>52137</v>
      </c>
      <c r="I621" s="894"/>
    </row>
    <row r="622" spans="1:9" ht="15.75">
      <c r="A622" s="1303" t="s">
        <v>2696</v>
      </c>
      <c r="B622" s="1304">
        <v>140</v>
      </c>
      <c r="C622" s="1304">
        <v>300</v>
      </c>
      <c r="D622" s="1304">
        <v>1600</v>
      </c>
      <c r="E622" s="1521">
        <v>1513</v>
      </c>
      <c r="F622" s="1526">
        <v>55006</v>
      </c>
      <c r="G622" s="1290">
        <f t="shared" si="9"/>
        <v>55006</v>
      </c>
      <c r="I622" s="894"/>
    </row>
    <row r="623" spans="1:9" ht="15.75">
      <c r="A623" s="1303" t="s">
        <v>2697</v>
      </c>
      <c r="B623" s="1304">
        <v>140</v>
      </c>
      <c r="C623" s="1304">
        <v>300</v>
      </c>
      <c r="D623" s="1304">
        <v>1700</v>
      </c>
      <c r="E623" s="1521">
        <v>1628</v>
      </c>
      <c r="F623" s="1526">
        <v>57876</v>
      </c>
      <c r="G623" s="1290">
        <f t="shared" si="9"/>
        <v>57876</v>
      </c>
      <c r="I623" s="894"/>
    </row>
    <row r="624" spans="1:9" ht="15.75">
      <c r="A624" s="1303" t="s">
        <v>2698</v>
      </c>
      <c r="B624" s="1304">
        <v>140</v>
      </c>
      <c r="C624" s="1304">
        <v>300</v>
      </c>
      <c r="D624" s="1304">
        <v>1800</v>
      </c>
      <c r="E624" s="1521">
        <v>1743</v>
      </c>
      <c r="F624" s="1526">
        <v>60748</v>
      </c>
      <c r="G624" s="1290">
        <f t="shared" si="9"/>
        <v>60748</v>
      </c>
      <c r="I624" s="894"/>
    </row>
    <row r="625" spans="1:9" ht="15.75">
      <c r="A625" s="1303" t="s">
        <v>2699</v>
      </c>
      <c r="B625" s="1304">
        <v>140</v>
      </c>
      <c r="C625" s="1304">
        <v>300</v>
      </c>
      <c r="D625" s="1304">
        <v>1900</v>
      </c>
      <c r="E625" s="1521">
        <v>1857</v>
      </c>
      <c r="F625" s="1526">
        <v>63619</v>
      </c>
      <c r="G625" s="1290">
        <f t="shared" si="9"/>
        <v>63619</v>
      </c>
      <c r="I625" s="894"/>
    </row>
    <row r="626" spans="1:9" ht="15.75">
      <c r="A626" s="1303" t="s">
        <v>2700</v>
      </c>
      <c r="B626" s="1304">
        <v>140</v>
      </c>
      <c r="C626" s="1304">
        <v>300</v>
      </c>
      <c r="D626" s="1304">
        <v>2000</v>
      </c>
      <c r="E626" s="1521">
        <v>1972</v>
      </c>
      <c r="F626" s="1526">
        <v>66489</v>
      </c>
      <c r="G626" s="1290">
        <f t="shared" si="9"/>
        <v>66489</v>
      </c>
      <c r="I626" s="894"/>
    </row>
    <row r="627" spans="1:9" ht="15.75">
      <c r="A627" s="1303" t="s">
        <v>2701</v>
      </c>
      <c r="B627" s="1304">
        <v>140</v>
      </c>
      <c r="C627" s="1304">
        <v>300</v>
      </c>
      <c r="D627" s="1304">
        <v>2100</v>
      </c>
      <c r="E627" s="1521">
        <v>2086</v>
      </c>
      <c r="F627" s="1526">
        <v>69358</v>
      </c>
      <c r="G627" s="1290">
        <f t="shared" si="9"/>
        <v>69358</v>
      </c>
      <c r="I627" s="894"/>
    </row>
    <row r="628" spans="1:9" ht="15.75">
      <c r="A628" s="1303" t="s">
        <v>2702</v>
      </c>
      <c r="B628" s="1304">
        <v>140</v>
      </c>
      <c r="C628" s="1304">
        <v>300</v>
      </c>
      <c r="D628" s="1304">
        <v>2200</v>
      </c>
      <c r="E628" s="1521">
        <v>2201</v>
      </c>
      <c r="F628" s="1526">
        <v>72230</v>
      </c>
      <c r="G628" s="1290">
        <f t="shared" si="9"/>
        <v>72230</v>
      </c>
      <c r="I628" s="894"/>
    </row>
    <row r="629" spans="1:9" ht="15.75">
      <c r="A629" s="1303" t="s">
        <v>2703</v>
      </c>
      <c r="B629" s="1304">
        <v>140</v>
      </c>
      <c r="C629" s="1304">
        <v>300</v>
      </c>
      <c r="D629" s="1304">
        <v>2300</v>
      </c>
      <c r="E629" s="1521">
        <v>2316</v>
      </c>
      <c r="F629" s="1526">
        <v>75101</v>
      </c>
      <c r="G629" s="1290">
        <f t="shared" si="9"/>
        <v>75101</v>
      </c>
      <c r="I629" s="894"/>
    </row>
    <row r="630" spans="1:9" ht="15.75">
      <c r="A630" s="1303" t="s">
        <v>2704</v>
      </c>
      <c r="B630" s="1304">
        <v>140</v>
      </c>
      <c r="C630" s="1304">
        <v>300</v>
      </c>
      <c r="D630" s="1304">
        <v>2400</v>
      </c>
      <c r="E630" s="1521">
        <v>2430</v>
      </c>
      <c r="F630" s="1526">
        <v>77971</v>
      </c>
      <c r="G630" s="1290">
        <f t="shared" si="9"/>
        <v>77971</v>
      </c>
      <c r="I630" s="894"/>
    </row>
    <row r="631" spans="1:9" ht="15.75">
      <c r="A631" s="1303" t="s">
        <v>2705</v>
      </c>
      <c r="B631" s="1304">
        <v>140</v>
      </c>
      <c r="C631" s="1304">
        <v>300</v>
      </c>
      <c r="D631" s="1304">
        <v>2500</v>
      </c>
      <c r="E631" s="1521">
        <v>2545</v>
      </c>
      <c r="F631" s="1526">
        <v>80840</v>
      </c>
      <c r="G631" s="1290">
        <f t="shared" si="9"/>
        <v>80840</v>
      </c>
      <c r="I631" s="894"/>
    </row>
    <row r="632" spans="1:9" ht="15.75">
      <c r="A632" s="1303" t="s">
        <v>2706</v>
      </c>
      <c r="B632" s="1304">
        <v>140</v>
      </c>
      <c r="C632" s="1304">
        <v>300</v>
      </c>
      <c r="D632" s="1304">
        <v>2600</v>
      </c>
      <c r="E632" s="1521">
        <v>2660</v>
      </c>
      <c r="F632" s="1526">
        <v>83712</v>
      </c>
      <c r="G632" s="1290">
        <f t="shared" si="9"/>
        <v>83712</v>
      </c>
      <c r="I632" s="894"/>
    </row>
    <row r="633" spans="1:9" ht="15.75">
      <c r="A633" s="1303" t="s">
        <v>2707</v>
      </c>
      <c r="B633" s="1304">
        <v>140</v>
      </c>
      <c r="C633" s="1304">
        <v>300</v>
      </c>
      <c r="D633" s="1304">
        <v>2700</v>
      </c>
      <c r="E633" s="1521">
        <v>2774</v>
      </c>
      <c r="F633" s="1526">
        <v>86583</v>
      </c>
      <c r="G633" s="1290">
        <f t="shared" si="9"/>
        <v>86583</v>
      </c>
      <c r="I633" s="894"/>
    </row>
    <row r="634" spans="1:9" ht="15.75">
      <c r="A634" s="1303" t="s">
        <v>2708</v>
      </c>
      <c r="B634" s="1304">
        <v>140</v>
      </c>
      <c r="C634" s="1304">
        <v>300</v>
      </c>
      <c r="D634" s="1304">
        <v>2800</v>
      </c>
      <c r="E634" s="1521">
        <v>2889</v>
      </c>
      <c r="F634" s="1526">
        <v>89453</v>
      </c>
      <c r="G634" s="1290">
        <f t="shared" si="9"/>
        <v>89453</v>
      </c>
      <c r="I634" s="894"/>
    </row>
    <row r="635" spans="1:9" ht="15.75">
      <c r="A635" s="1303" t="s">
        <v>2709</v>
      </c>
      <c r="B635" s="1304">
        <v>140</v>
      </c>
      <c r="C635" s="1304">
        <v>300</v>
      </c>
      <c r="D635" s="1304">
        <v>2900</v>
      </c>
      <c r="E635" s="1521">
        <v>3004</v>
      </c>
      <c r="F635" s="1526">
        <v>92322</v>
      </c>
      <c r="G635" s="1290">
        <f t="shared" si="9"/>
        <v>92322</v>
      </c>
      <c r="I635" s="894"/>
    </row>
    <row r="636" spans="1:9" ht="15.75">
      <c r="A636" s="1303" t="s">
        <v>2710</v>
      </c>
      <c r="B636" s="1304">
        <v>140</v>
      </c>
      <c r="C636" s="1304">
        <v>300</v>
      </c>
      <c r="D636" s="1304">
        <v>3000</v>
      </c>
      <c r="E636" s="1521">
        <v>3118</v>
      </c>
      <c r="F636" s="1526">
        <v>95194</v>
      </c>
      <c r="G636" s="1290">
        <f t="shared" si="9"/>
        <v>95194</v>
      </c>
      <c r="I636" s="894"/>
    </row>
    <row r="637" spans="1:9" ht="15.75">
      <c r="A637" s="1303" t="s">
        <v>2711</v>
      </c>
      <c r="B637" s="1304">
        <v>140</v>
      </c>
      <c r="C637" s="1304">
        <v>300</v>
      </c>
      <c r="D637" s="1304">
        <v>3100</v>
      </c>
      <c r="E637" s="1521">
        <v>3233</v>
      </c>
      <c r="F637" s="1526">
        <v>98066</v>
      </c>
      <c r="G637" s="1290">
        <f t="shared" si="9"/>
        <v>98066</v>
      </c>
      <c r="I637" s="894"/>
    </row>
    <row r="638" spans="1:9" ht="15.75">
      <c r="A638" s="1303" t="s">
        <v>2712</v>
      </c>
      <c r="B638" s="1304">
        <v>140</v>
      </c>
      <c r="C638" s="1304">
        <v>300</v>
      </c>
      <c r="D638" s="1304">
        <v>3200</v>
      </c>
      <c r="E638" s="1521">
        <v>3347</v>
      </c>
      <c r="F638" s="1526">
        <v>100935</v>
      </c>
      <c r="G638" s="1290">
        <f t="shared" si="9"/>
        <v>100935</v>
      </c>
      <c r="I638" s="894"/>
    </row>
    <row r="639" spans="1:9" ht="15.75">
      <c r="A639" s="1303" t="s">
        <v>2713</v>
      </c>
      <c r="B639" s="1304">
        <v>140</v>
      </c>
      <c r="C639" s="1304">
        <v>300</v>
      </c>
      <c r="D639" s="1304">
        <v>3300</v>
      </c>
      <c r="E639" s="1521">
        <v>3462</v>
      </c>
      <c r="F639" s="1526">
        <v>103804</v>
      </c>
      <c r="G639" s="1290">
        <f t="shared" si="9"/>
        <v>103804</v>
      </c>
      <c r="I639" s="894"/>
    </row>
    <row r="640" spans="1:9" ht="15.75">
      <c r="A640" s="1303" t="s">
        <v>2714</v>
      </c>
      <c r="B640" s="1304">
        <v>140</v>
      </c>
      <c r="C640" s="1304">
        <v>300</v>
      </c>
      <c r="D640" s="1304">
        <v>3400</v>
      </c>
      <c r="E640" s="1521">
        <v>3577</v>
      </c>
      <c r="F640" s="1526">
        <v>106676</v>
      </c>
      <c r="G640" s="1290">
        <f t="shared" si="9"/>
        <v>106676</v>
      </c>
      <c r="I640" s="894"/>
    </row>
    <row r="641" spans="1:9" ht="15.75">
      <c r="A641" s="1303" t="s">
        <v>2715</v>
      </c>
      <c r="B641" s="1304">
        <v>140</v>
      </c>
      <c r="C641" s="1304">
        <v>300</v>
      </c>
      <c r="D641" s="1304">
        <v>3500</v>
      </c>
      <c r="E641" s="1521">
        <v>3691</v>
      </c>
      <c r="F641" s="1526">
        <v>109548</v>
      </c>
      <c r="G641" s="1290">
        <f t="shared" si="9"/>
        <v>109548</v>
      </c>
      <c r="I641" s="894"/>
    </row>
    <row r="642" spans="1:9" ht="15.75">
      <c r="A642" s="1303" t="s">
        <v>2716</v>
      </c>
      <c r="B642" s="1304">
        <v>140</v>
      </c>
      <c r="C642" s="1304">
        <v>300</v>
      </c>
      <c r="D642" s="1304">
        <v>3600</v>
      </c>
      <c r="E642" s="1521">
        <v>3749</v>
      </c>
      <c r="F642" s="1526">
        <v>112417</v>
      </c>
      <c r="G642" s="1290">
        <f t="shared" si="9"/>
        <v>112417</v>
      </c>
      <c r="I642" s="894"/>
    </row>
    <row r="643" spans="1:9" ht="15.75">
      <c r="A643" s="1303" t="s">
        <v>2717</v>
      </c>
      <c r="B643" s="1304">
        <v>140</v>
      </c>
      <c r="C643" s="1304">
        <v>300</v>
      </c>
      <c r="D643" s="1304">
        <v>3700</v>
      </c>
      <c r="E643" s="1521">
        <v>3863</v>
      </c>
      <c r="F643" s="1526">
        <v>115286</v>
      </c>
      <c r="G643" s="1290">
        <f t="shared" si="9"/>
        <v>115286</v>
      </c>
      <c r="I643" s="894"/>
    </row>
    <row r="644" spans="1:9" ht="15.75">
      <c r="A644" s="1303" t="s">
        <v>2718</v>
      </c>
      <c r="B644" s="1304">
        <v>140</v>
      </c>
      <c r="C644" s="1304">
        <v>300</v>
      </c>
      <c r="D644" s="1304">
        <v>3800</v>
      </c>
      <c r="E644" s="1521">
        <v>3978</v>
      </c>
      <c r="F644" s="1526">
        <v>118158</v>
      </c>
      <c r="G644" s="1290">
        <f t="shared" si="9"/>
        <v>118158</v>
      </c>
      <c r="I644" s="894"/>
    </row>
    <row r="645" spans="1:9" ht="15.75">
      <c r="A645" s="1303" t="s">
        <v>2719</v>
      </c>
      <c r="B645" s="1304">
        <v>140</v>
      </c>
      <c r="C645" s="1304">
        <v>300</v>
      </c>
      <c r="D645" s="1304">
        <v>3900</v>
      </c>
      <c r="E645" s="1521">
        <v>4093</v>
      </c>
      <c r="F645" s="1526">
        <v>121030</v>
      </c>
      <c r="G645" s="1290">
        <f t="shared" si="9"/>
        <v>121030</v>
      </c>
      <c r="I645" s="894"/>
    </row>
    <row r="646" spans="1:9" ht="15.75">
      <c r="A646" s="1303" t="s">
        <v>2720</v>
      </c>
      <c r="B646" s="1304">
        <v>140</v>
      </c>
      <c r="C646" s="1304">
        <v>300</v>
      </c>
      <c r="D646" s="1304">
        <v>4000</v>
      </c>
      <c r="E646" s="1521">
        <v>4207</v>
      </c>
      <c r="F646" s="1526">
        <v>123899</v>
      </c>
      <c r="G646" s="1290">
        <f t="shared" si="9"/>
        <v>123899</v>
      </c>
      <c r="I646" s="894"/>
    </row>
    <row r="647" spans="1:9" ht="15.75">
      <c r="A647" s="1303" t="s">
        <v>2721</v>
      </c>
      <c r="B647" s="1304">
        <v>140</v>
      </c>
      <c r="C647" s="1304">
        <v>300</v>
      </c>
      <c r="D647" s="1304">
        <v>4100</v>
      </c>
      <c r="E647" s="1521">
        <v>4322</v>
      </c>
      <c r="F647" s="1526">
        <v>126768</v>
      </c>
      <c r="G647" s="1290">
        <f t="shared" si="9"/>
        <v>126768</v>
      </c>
      <c r="I647" s="894"/>
    </row>
    <row r="648" spans="1:9" ht="15.75">
      <c r="A648" s="1303" t="s">
        <v>2722</v>
      </c>
      <c r="B648" s="1304">
        <v>140</v>
      </c>
      <c r="C648" s="1304">
        <v>300</v>
      </c>
      <c r="D648" s="1304">
        <v>4200</v>
      </c>
      <c r="E648" s="1521">
        <v>4437</v>
      </c>
      <c r="F648" s="1526">
        <v>129640</v>
      </c>
      <c r="G648" s="1290">
        <f t="shared" si="9"/>
        <v>129640</v>
      </c>
      <c r="I648" s="894"/>
    </row>
    <row r="649" spans="1:9" ht="15.75">
      <c r="A649" s="1303" t="s">
        <v>2723</v>
      </c>
      <c r="B649" s="1304">
        <v>140</v>
      </c>
      <c r="C649" s="1304">
        <v>300</v>
      </c>
      <c r="D649" s="1304">
        <v>4300</v>
      </c>
      <c r="E649" s="1521">
        <v>4551</v>
      </c>
      <c r="F649" s="1526">
        <v>132512</v>
      </c>
      <c r="G649" s="1290">
        <f t="shared" si="9"/>
        <v>132512</v>
      </c>
      <c r="I649" s="894"/>
    </row>
    <row r="650" spans="1:9" ht="15.75">
      <c r="A650" s="1303" t="s">
        <v>2724</v>
      </c>
      <c r="B650" s="1304">
        <v>140</v>
      </c>
      <c r="C650" s="1304">
        <v>300</v>
      </c>
      <c r="D650" s="1304">
        <v>4400</v>
      </c>
      <c r="E650" s="1521">
        <v>4666</v>
      </c>
      <c r="F650" s="1526">
        <v>135381</v>
      </c>
      <c r="G650" s="1290">
        <f t="shared" si="9"/>
        <v>135381</v>
      </c>
      <c r="I650" s="894"/>
    </row>
    <row r="651" spans="1:9" ht="15.75">
      <c r="A651" s="1303" t="s">
        <v>2725</v>
      </c>
      <c r="B651" s="1304">
        <v>140</v>
      </c>
      <c r="C651" s="1304">
        <v>300</v>
      </c>
      <c r="D651" s="1304">
        <v>4500</v>
      </c>
      <c r="E651" s="1521">
        <v>4780</v>
      </c>
      <c r="F651" s="1526">
        <v>138251</v>
      </c>
      <c r="G651" s="1290">
        <f t="shared" si="9"/>
        <v>138251</v>
      </c>
      <c r="I651" s="894"/>
    </row>
    <row r="652" spans="1:9" ht="15.75">
      <c r="A652" s="1303" t="s">
        <v>2726</v>
      </c>
      <c r="B652" s="1304">
        <v>140</v>
      </c>
      <c r="C652" s="1304">
        <v>300</v>
      </c>
      <c r="D652" s="1304">
        <v>4600</v>
      </c>
      <c r="E652" s="1521">
        <v>4895</v>
      </c>
      <c r="F652" s="1526">
        <v>141122</v>
      </c>
      <c r="G652" s="1290">
        <f t="shared" si="9"/>
        <v>141122</v>
      </c>
      <c r="I652" s="894"/>
    </row>
    <row r="653" spans="1:9" ht="15.75">
      <c r="A653" s="1303" t="s">
        <v>2727</v>
      </c>
      <c r="B653" s="1304">
        <v>140</v>
      </c>
      <c r="C653" s="1304">
        <v>300</v>
      </c>
      <c r="D653" s="1304">
        <v>4700</v>
      </c>
      <c r="E653" s="1521">
        <v>5010</v>
      </c>
      <c r="F653" s="1526">
        <v>143994</v>
      </c>
      <c r="G653" s="1290">
        <f t="shared" ref="G653:G716" si="10">(F653-F653*$B$4)</f>
        <v>143994</v>
      </c>
      <c r="I653" s="894"/>
    </row>
    <row r="654" spans="1:9" ht="15.75">
      <c r="A654" s="1303" t="s">
        <v>2728</v>
      </c>
      <c r="B654" s="1304">
        <v>140</v>
      </c>
      <c r="C654" s="1304">
        <v>300</v>
      </c>
      <c r="D654" s="1304">
        <v>4800</v>
      </c>
      <c r="E654" s="1521">
        <v>5124</v>
      </c>
      <c r="F654" s="1526">
        <v>146863</v>
      </c>
      <c r="G654" s="1290">
        <f t="shared" si="10"/>
        <v>146863</v>
      </c>
      <c r="I654" s="894"/>
    </row>
    <row r="655" spans="1:9" ht="15.75">
      <c r="A655" s="1303" t="s">
        <v>2729</v>
      </c>
      <c r="B655" s="1304">
        <v>140</v>
      </c>
      <c r="C655" s="1304">
        <v>300</v>
      </c>
      <c r="D655" s="1304">
        <v>4900</v>
      </c>
      <c r="E655" s="1521">
        <v>5239</v>
      </c>
      <c r="F655" s="1526">
        <v>149733</v>
      </c>
      <c r="G655" s="1290">
        <f t="shared" si="10"/>
        <v>149733</v>
      </c>
      <c r="I655" s="894"/>
    </row>
    <row r="656" spans="1:9" ht="16.5" thickBot="1">
      <c r="A656" s="1305" t="s">
        <v>2730</v>
      </c>
      <c r="B656" s="1295">
        <v>140</v>
      </c>
      <c r="C656" s="1295">
        <v>300</v>
      </c>
      <c r="D656" s="1295">
        <v>5000</v>
      </c>
      <c r="E656" s="1522">
        <v>5354</v>
      </c>
      <c r="F656" s="1526">
        <v>152604</v>
      </c>
      <c r="G656" s="1291">
        <f t="shared" si="10"/>
        <v>152604</v>
      </c>
      <c r="I656" s="894"/>
    </row>
    <row r="657" spans="1:9" ht="15.75">
      <c r="A657" s="1307" t="s">
        <v>2731</v>
      </c>
      <c r="B657" s="1300">
        <v>140</v>
      </c>
      <c r="C657" s="1300">
        <v>380</v>
      </c>
      <c r="D657" s="1300">
        <v>800</v>
      </c>
      <c r="E657" s="1524">
        <v>635</v>
      </c>
      <c r="F657" s="1526">
        <v>38582</v>
      </c>
      <c r="G657" s="1308">
        <f t="shared" si="10"/>
        <v>38582</v>
      </c>
      <c r="I657" s="894"/>
    </row>
    <row r="658" spans="1:9" ht="15.75">
      <c r="A658" s="1303" t="s">
        <v>2732</v>
      </c>
      <c r="B658" s="1304">
        <v>140</v>
      </c>
      <c r="C658" s="1304">
        <v>380</v>
      </c>
      <c r="D658" s="1304">
        <v>900</v>
      </c>
      <c r="E658" s="1521">
        <v>757</v>
      </c>
      <c r="F658" s="1526">
        <v>42190</v>
      </c>
      <c r="G658" s="1290">
        <f t="shared" si="10"/>
        <v>42190</v>
      </c>
      <c r="I658" s="894"/>
    </row>
    <row r="659" spans="1:9" ht="15.75">
      <c r="A659" s="1303" t="s">
        <v>2733</v>
      </c>
      <c r="B659" s="1304">
        <v>140</v>
      </c>
      <c r="C659" s="1304">
        <v>380</v>
      </c>
      <c r="D659" s="1304">
        <v>1000</v>
      </c>
      <c r="E659" s="1521">
        <v>879</v>
      </c>
      <c r="F659" s="1526">
        <v>45797</v>
      </c>
      <c r="G659" s="1290">
        <f t="shared" si="10"/>
        <v>45797</v>
      </c>
      <c r="I659" s="894"/>
    </row>
    <row r="660" spans="1:9" ht="15.75">
      <c r="A660" s="1303" t="s">
        <v>2734</v>
      </c>
      <c r="B660" s="1304">
        <v>140</v>
      </c>
      <c r="C660" s="1304">
        <v>380</v>
      </c>
      <c r="D660" s="1304">
        <v>1100</v>
      </c>
      <c r="E660" s="1521">
        <v>1001</v>
      </c>
      <c r="F660" s="1526">
        <v>49402</v>
      </c>
      <c r="G660" s="1290">
        <f t="shared" si="10"/>
        <v>49402</v>
      </c>
      <c r="I660" s="894"/>
    </row>
    <row r="661" spans="1:9" ht="15.75">
      <c r="A661" s="1303" t="s">
        <v>2735</v>
      </c>
      <c r="B661" s="1304">
        <v>140</v>
      </c>
      <c r="C661" s="1304">
        <v>380</v>
      </c>
      <c r="D661" s="1304">
        <v>1200</v>
      </c>
      <c r="E661" s="1521">
        <v>1123</v>
      </c>
      <c r="F661" s="1526">
        <v>53007</v>
      </c>
      <c r="G661" s="1290">
        <f t="shared" si="10"/>
        <v>53007</v>
      </c>
      <c r="I661" s="894"/>
    </row>
    <row r="662" spans="1:9" ht="15.75">
      <c r="A662" s="1303" t="s">
        <v>2736</v>
      </c>
      <c r="B662" s="1304">
        <v>140</v>
      </c>
      <c r="C662" s="1304">
        <v>380</v>
      </c>
      <c r="D662" s="1304">
        <v>1300</v>
      </c>
      <c r="E662" s="1521">
        <v>1245</v>
      </c>
      <c r="F662" s="1526">
        <v>56614</v>
      </c>
      <c r="G662" s="1290">
        <f t="shared" si="10"/>
        <v>56614</v>
      </c>
      <c r="I662" s="894"/>
    </row>
    <row r="663" spans="1:9" ht="15.75">
      <c r="A663" s="1303" t="s">
        <v>2737</v>
      </c>
      <c r="B663" s="1304">
        <v>140</v>
      </c>
      <c r="C663" s="1304">
        <v>380</v>
      </c>
      <c r="D663" s="1304">
        <v>1400</v>
      </c>
      <c r="E663" s="1521">
        <v>1367</v>
      </c>
      <c r="F663" s="1526">
        <v>60221</v>
      </c>
      <c r="G663" s="1290">
        <f t="shared" si="10"/>
        <v>60221</v>
      </c>
      <c r="I663" s="894"/>
    </row>
    <row r="664" spans="1:9" ht="15.75">
      <c r="A664" s="1303" t="s">
        <v>2738</v>
      </c>
      <c r="B664" s="1304">
        <v>140</v>
      </c>
      <c r="C664" s="1304">
        <v>380</v>
      </c>
      <c r="D664" s="1304">
        <v>1500</v>
      </c>
      <c r="E664" s="1521">
        <v>1489</v>
      </c>
      <c r="F664" s="1526">
        <v>63826</v>
      </c>
      <c r="G664" s="1290">
        <f t="shared" si="10"/>
        <v>63826</v>
      </c>
      <c r="I664" s="894"/>
    </row>
    <row r="665" spans="1:9" ht="15.75">
      <c r="A665" s="1303" t="s">
        <v>2739</v>
      </c>
      <c r="B665" s="1304">
        <v>140</v>
      </c>
      <c r="C665" s="1304">
        <v>380</v>
      </c>
      <c r="D665" s="1304">
        <v>1600</v>
      </c>
      <c r="E665" s="1521">
        <v>1611</v>
      </c>
      <c r="F665" s="1526">
        <v>67431</v>
      </c>
      <c r="G665" s="1290">
        <f t="shared" si="10"/>
        <v>67431</v>
      </c>
      <c r="I665" s="894"/>
    </row>
    <row r="666" spans="1:9" ht="15.75">
      <c r="A666" s="1303" t="s">
        <v>2740</v>
      </c>
      <c r="B666" s="1304">
        <v>140</v>
      </c>
      <c r="C666" s="1304">
        <v>380</v>
      </c>
      <c r="D666" s="1304">
        <v>1700</v>
      </c>
      <c r="E666" s="1521">
        <v>1733</v>
      </c>
      <c r="F666" s="1526">
        <v>71038</v>
      </c>
      <c r="G666" s="1290">
        <f t="shared" si="10"/>
        <v>71038</v>
      </c>
      <c r="I666" s="894"/>
    </row>
    <row r="667" spans="1:9" ht="15.75">
      <c r="A667" s="1303" t="s">
        <v>2741</v>
      </c>
      <c r="B667" s="1304">
        <v>140</v>
      </c>
      <c r="C667" s="1304">
        <v>380</v>
      </c>
      <c r="D667" s="1304">
        <v>1800</v>
      </c>
      <c r="E667" s="1521">
        <v>1855</v>
      </c>
      <c r="F667" s="1526">
        <v>74645</v>
      </c>
      <c r="G667" s="1290">
        <f t="shared" si="10"/>
        <v>74645</v>
      </c>
      <c r="I667" s="894"/>
    </row>
    <row r="668" spans="1:9" ht="15.75">
      <c r="A668" s="1303" t="s">
        <v>2742</v>
      </c>
      <c r="B668" s="1304">
        <v>140</v>
      </c>
      <c r="C668" s="1304">
        <v>380</v>
      </c>
      <c r="D668" s="1304">
        <v>1900</v>
      </c>
      <c r="E668" s="1521">
        <v>1977</v>
      </c>
      <c r="F668" s="1526">
        <v>78250</v>
      </c>
      <c r="G668" s="1290">
        <f t="shared" si="10"/>
        <v>78250</v>
      </c>
      <c r="I668" s="894"/>
    </row>
    <row r="669" spans="1:9" ht="15.75">
      <c r="A669" s="1303" t="s">
        <v>2743</v>
      </c>
      <c r="B669" s="1304">
        <v>140</v>
      </c>
      <c r="C669" s="1304">
        <v>380</v>
      </c>
      <c r="D669" s="1304">
        <v>2000</v>
      </c>
      <c r="E669" s="1521">
        <v>2099</v>
      </c>
      <c r="F669" s="1526">
        <v>81855</v>
      </c>
      <c r="G669" s="1290">
        <f t="shared" si="10"/>
        <v>81855</v>
      </c>
      <c r="I669" s="894"/>
    </row>
    <row r="670" spans="1:9" ht="15.75">
      <c r="A670" s="1303" t="s">
        <v>2744</v>
      </c>
      <c r="B670" s="1304">
        <v>140</v>
      </c>
      <c r="C670" s="1304">
        <v>380</v>
      </c>
      <c r="D670" s="1304">
        <v>2100</v>
      </c>
      <c r="E670" s="1521">
        <v>2221</v>
      </c>
      <c r="F670" s="1526">
        <v>85462</v>
      </c>
      <c r="G670" s="1290">
        <f t="shared" si="10"/>
        <v>85462</v>
      </c>
      <c r="I670" s="894"/>
    </row>
    <row r="671" spans="1:9" ht="15.75">
      <c r="A671" s="1303" t="s">
        <v>2745</v>
      </c>
      <c r="B671" s="1304">
        <v>140</v>
      </c>
      <c r="C671" s="1304">
        <v>380</v>
      </c>
      <c r="D671" s="1304">
        <v>2200</v>
      </c>
      <c r="E671" s="1521">
        <v>2343</v>
      </c>
      <c r="F671" s="1526">
        <v>89070</v>
      </c>
      <c r="G671" s="1290">
        <f t="shared" si="10"/>
        <v>89070</v>
      </c>
      <c r="I671" s="894"/>
    </row>
    <row r="672" spans="1:9" ht="15.75">
      <c r="A672" s="1303" t="s">
        <v>2746</v>
      </c>
      <c r="B672" s="1304">
        <v>140</v>
      </c>
      <c r="C672" s="1304">
        <v>380</v>
      </c>
      <c r="D672" s="1304">
        <v>2300</v>
      </c>
      <c r="E672" s="1521">
        <v>2465</v>
      </c>
      <c r="F672" s="1526">
        <v>92675</v>
      </c>
      <c r="G672" s="1290">
        <f t="shared" si="10"/>
        <v>92675</v>
      </c>
      <c r="I672" s="894"/>
    </row>
    <row r="673" spans="1:9" ht="15.75">
      <c r="A673" s="1303" t="s">
        <v>2747</v>
      </c>
      <c r="B673" s="1304">
        <v>140</v>
      </c>
      <c r="C673" s="1304">
        <v>380</v>
      </c>
      <c r="D673" s="1304">
        <v>2400</v>
      </c>
      <c r="E673" s="1521">
        <v>2587</v>
      </c>
      <c r="F673" s="1526">
        <v>96280</v>
      </c>
      <c r="G673" s="1290">
        <f t="shared" si="10"/>
        <v>96280</v>
      </c>
      <c r="I673" s="894"/>
    </row>
    <row r="674" spans="1:9" ht="15.75">
      <c r="A674" s="1303" t="s">
        <v>2748</v>
      </c>
      <c r="B674" s="1304">
        <v>140</v>
      </c>
      <c r="C674" s="1304">
        <v>380</v>
      </c>
      <c r="D674" s="1304">
        <v>2500</v>
      </c>
      <c r="E674" s="1521">
        <v>2709</v>
      </c>
      <c r="F674" s="1526">
        <v>99887</v>
      </c>
      <c r="G674" s="1290">
        <f t="shared" si="10"/>
        <v>99887</v>
      </c>
      <c r="I674" s="894"/>
    </row>
    <row r="675" spans="1:9" ht="15.75">
      <c r="A675" s="1303" t="s">
        <v>2749</v>
      </c>
      <c r="B675" s="1304">
        <v>140</v>
      </c>
      <c r="C675" s="1304">
        <v>380</v>
      </c>
      <c r="D675" s="1304">
        <v>2600</v>
      </c>
      <c r="E675" s="1521">
        <v>2831</v>
      </c>
      <c r="F675" s="1526">
        <v>103494</v>
      </c>
      <c r="G675" s="1290">
        <f t="shared" si="10"/>
        <v>103494</v>
      </c>
      <c r="I675" s="894"/>
    </row>
    <row r="676" spans="1:9" ht="15.75">
      <c r="A676" s="1303" t="s">
        <v>2750</v>
      </c>
      <c r="B676" s="1304">
        <v>140</v>
      </c>
      <c r="C676" s="1304">
        <v>380</v>
      </c>
      <c r="D676" s="1304">
        <v>2700</v>
      </c>
      <c r="E676" s="1521">
        <v>2953</v>
      </c>
      <c r="F676" s="1526">
        <v>107099</v>
      </c>
      <c r="G676" s="1290">
        <f t="shared" si="10"/>
        <v>107099</v>
      </c>
      <c r="I676" s="894"/>
    </row>
    <row r="677" spans="1:9" ht="15.75">
      <c r="A677" s="1303" t="s">
        <v>2751</v>
      </c>
      <c r="B677" s="1304">
        <v>140</v>
      </c>
      <c r="C677" s="1304">
        <v>380</v>
      </c>
      <c r="D677" s="1304">
        <v>2800</v>
      </c>
      <c r="E677" s="1521">
        <v>3075</v>
      </c>
      <c r="F677" s="1526">
        <v>110704</v>
      </c>
      <c r="G677" s="1290">
        <f t="shared" si="10"/>
        <v>110704</v>
      </c>
      <c r="I677" s="894"/>
    </row>
    <row r="678" spans="1:9" ht="15.75">
      <c r="A678" s="1303" t="s">
        <v>2752</v>
      </c>
      <c r="B678" s="1304">
        <v>140</v>
      </c>
      <c r="C678" s="1304">
        <v>380</v>
      </c>
      <c r="D678" s="1304">
        <v>2900</v>
      </c>
      <c r="E678" s="1521">
        <v>3197</v>
      </c>
      <c r="F678" s="1526">
        <v>114311</v>
      </c>
      <c r="G678" s="1290">
        <f t="shared" si="10"/>
        <v>114311</v>
      </c>
      <c r="I678" s="894"/>
    </row>
    <row r="679" spans="1:9" ht="15.75">
      <c r="A679" s="1303" t="s">
        <v>2753</v>
      </c>
      <c r="B679" s="1304">
        <v>140</v>
      </c>
      <c r="C679" s="1304">
        <v>380</v>
      </c>
      <c r="D679" s="1304">
        <v>3000</v>
      </c>
      <c r="E679" s="1521">
        <v>3319</v>
      </c>
      <c r="F679" s="1526">
        <v>117918</v>
      </c>
      <c r="G679" s="1290">
        <f t="shared" si="10"/>
        <v>117918</v>
      </c>
      <c r="I679" s="894"/>
    </row>
    <row r="680" spans="1:9" ht="15.75">
      <c r="A680" s="1303" t="s">
        <v>2754</v>
      </c>
      <c r="B680" s="1304">
        <v>140</v>
      </c>
      <c r="C680" s="1304">
        <v>380</v>
      </c>
      <c r="D680" s="1304">
        <v>3100</v>
      </c>
      <c r="E680" s="1521">
        <v>3442</v>
      </c>
      <c r="F680" s="1526">
        <v>121523</v>
      </c>
      <c r="G680" s="1290">
        <f t="shared" si="10"/>
        <v>121523</v>
      </c>
      <c r="I680" s="894"/>
    </row>
    <row r="681" spans="1:9" ht="15.75">
      <c r="A681" s="1303" t="s">
        <v>2755</v>
      </c>
      <c r="B681" s="1304">
        <v>140</v>
      </c>
      <c r="C681" s="1304">
        <v>380</v>
      </c>
      <c r="D681" s="1304">
        <v>3200</v>
      </c>
      <c r="E681" s="1521">
        <v>3564</v>
      </c>
      <c r="F681" s="1526">
        <v>125128</v>
      </c>
      <c r="G681" s="1290">
        <f t="shared" si="10"/>
        <v>125128</v>
      </c>
      <c r="I681" s="894"/>
    </row>
    <row r="682" spans="1:9" ht="15.75">
      <c r="A682" s="1303" t="s">
        <v>2756</v>
      </c>
      <c r="B682" s="1304">
        <v>140</v>
      </c>
      <c r="C682" s="1304">
        <v>380</v>
      </c>
      <c r="D682" s="1304">
        <v>3300</v>
      </c>
      <c r="E682" s="1521">
        <v>3686</v>
      </c>
      <c r="F682" s="1526">
        <v>128735</v>
      </c>
      <c r="G682" s="1290">
        <f t="shared" si="10"/>
        <v>128735</v>
      </c>
      <c r="I682" s="894"/>
    </row>
    <row r="683" spans="1:9" ht="15.75">
      <c r="A683" s="1303" t="s">
        <v>2757</v>
      </c>
      <c r="B683" s="1304">
        <v>140</v>
      </c>
      <c r="C683" s="1304">
        <v>380</v>
      </c>
      <c r="D683" s="1304">
        <v>3400</v>
      </c>
      <c r="E683" s="1521">
        <v>3808</v>
      </c>
      <c r="F683" s="1526">
        <v>132343</v>
      </c>
      <c r="G683" s="1290">
        <f t="shared" si="10"/>
        <v>132343</v>
      </c>
      <c r="I683" s="894"/>
    </row>
    <row r="684" spans="1:9" ht="15.75">
      <c r="A684" s="1303" t="s">
        <v>2758</v>
      </c>
      <c r="B684" s="1304">
        <v>140</v>
      </c>
      <c r="C684" s="1304">
        <v>380</v>
      </c>
      <c r="D684" s="1304">
        <v>3500</v>
      </c>
      <c r="E684" s="1521">
        <v>3930</v>
      </c>
      <c r="F684" s="1526">
        <v>135948</v>
      </c>
      <c r="G684" s="1290">
        <f t="shared" si="10"/>
        <v>135948</v>
      </c>
      <c r="I684" s="894"/>
    </row>
    <row r="685" spans="1:9" ht="15.75">
      <c r="A685" s="1303" t="s">
        <v>2759</v>
      </c>
      <c r="B685" s="1304">
        <v>140</v>
      </c>
      <c r="C685" s="1304">
        <v>380</v>
      </c>
      <c r="D685" s="1304">
        <v>3600</v>
      </c>
      <c r="E685" s="1521">
        <v>3991</v>
      </c>
      <c r="F685" s="1526">
        <v>139552</v>
      </c>
      <c r="G685" s="1290">
        <f t="shared" si="10"/>
        <v>139552</v>
      </c>
      <c r="I685" s="894"/>
    </row>
    <row r="686" spans="1:9" ht="15.75">
      <c r="A686" s="1303" t="s">
        <v>2760</v>
      </c>
      <c r="B686" s="1304">
        <v>140</v>
      </c>
      <c r="C686" s="1304">
        <v>380</v>
      </c>
      <c r="D686" s="1304">
        <v>3700</v>
      </c>
      <c r="E686" s="1521">
        <v>4113</v>
      </c>
      <c r="F686" s="1526">
        <v>143160</v>
      </c>
      <c r="G686" s="1290">
        <f t="shared" si="10"/>
        <v>143160</v>
      </c>
      <c r="I686" s="894"/>
    </row>
    <row r="687" spans="1:9" ht="15.75">
      <c r="A687" s="1303" t="s">
        <v>2761</v>
      </c>
      <c r="B687" s="1304">
        <v>140</v>
      </c>
      <c r="C687" s="1304">
        <v>380</v>
      </c>
      <c r="D687" s="1304">
        <v>3800</v>
      </c>
      <c r="E687" s="1521">
        <v>4235</v>
      </c>
      <c r="F687" s="1526">
        <v>146767</v>
      </c>
      <c r="G687" s="1290">
        <f t="shared" si="10"/>
        <v>146767</v>
      </c>
      <c r="I687" s="894"/>
    </row>
    <row r="688" spans="1:9" ht="15.75">
      <c r="A688" s="1303" t="s">
        <v>2762</v>
      </c>
      <c r="B688" s="1304">
        <v>140</v>
      </c>
      <c r="C688" s="1304">
        <v>380</v>
      </c>
      <c r="D688" s="1304">
        <v>3900</v>
      </c>
      <c r="E688" s="1521">
        <v>4357</v>
      </c>
      <c r="F688" s="1526">
        <v>150372</v>
      </c>
      <c r="G688" s="1290">
        <f t="shared" si="10"/>
        <v>150372</v>
      </c>
      <c r="I688" s="894"/>
    </row>
    <row r="689" spans="1:9" ht="15.75">
      <c r="A689" s="1303" t="s">
        <v>2763</v>
      </c>
      <c r="B689" s="1304">
        <v>140</v>
      </c>
      <c r="C689" s="1304">
        <v>380</v>
      </c>
      <c r="D689" s="1304">
        <v>4000</v>
      </c>
      <c r="E689" s="1521">
        <v>4479</v>
      </c>
      <c r="F689" s="1526">
        <v>153977</v>
      </c>
      <c r="G689" s="1290">
        <f t="shared" si="10"/>
        <v>153977</v>
      </c>
      <c r="I689" s="894"/>
    </row>
    <row r="690" spans="1:9" ht="15.75">
      <c r="A690" s="1303" t="s">
        <v>2764</v>
      </c>
      <c r="B690" s="1304">
        <v>140</v>
      </c>
      <c r="C690" s="1304">
        <v>380</v>
      </c>
      <c r="D690" s="1304">
        <v>4100</v>
      </c>
      <c r="E690" s="1521">
        <v>4601</v>
      </c>
      <c r="F690" s="1526">
        <v>157584</v>
      </c>
      <c r="G690" s="1290">
        <f t="shared" si="10"/>
        <v>157584</v>
      </c>
      <c r="I690" s="894"/>
    </row>
    <row r="691" spans="1:9" ht="15.75">
      <c r="A691" s="1303" t="s">
        <v>2765</v>
      </c>
      <c r="B691" s="1304">
        <v>140</v>
      </c>
      <c r="C691" s="1304">
        <v>380</v>
      </c>
      <c r="D691" s="1304">
        <v>4200</v>
      </c>
      <c r="E691" s="1521">
        <v>4723</v>
      </c>
      <c r="F691" s="1526">
        <v>161191</v>
      </c>
      <c r="G691" s="1290">
        <f t="shared" si="10"/>
        <v>161191</v>
      </c>
      <c r="I691" s="894"/>
    </row>
    <row r="692" spans="1:9" ht="15.75">
      <c r="A692" s="1303" t="s">
        <v>2766</v>
      </c>
      <c r="B692" s="1304">
        <v>140</v>
      </c>
      <c r="C692" s="1304">
        <v>380</v>
      </c>
      <c r="D692" s="1304">
        <v>4300</v>
      </c>
      <c r="E692" s="1521">
        <v>4845</v>
      </c>
      <c r="F692" s="1526">
        <v>164796</v>
      </c>
      <c r="G692" s="1290">
        <f t="shared" si="10"/>
        <v>164796</v>
      </c>
      <c r="I692" s="894"/>
    </row>
    <row r="693" spans="1:9" ht="15.75">
      <c r="A693" s="1303" t="s">
        <v>2767</v>
      </c>
      <c r="B693" s="1304">
        <v>140</v>
      </c>
      <c r="C693" s="1304">
        <v>380</v>
      </c>
      <c r="D693" s="1304">
        <v>4400</v>
      </c>
      <c r="E693" s="1521">
        <v>4967</v>
      </c>
      <c r="F693" s="1526">
        <v>168401</v>
      </c>
      <c r="G693" s="1290">
        <f t="shared" si="10"/>
        <v>168401</v>
      </c>
      <c r="I693" s="894"/>
    </row>
    <row r="694" spans="1:9" ht="15.75">
      <c r="A694" s="1303" t="s">
        <v>2768</v>
      </c>
      <c r="B694" s="1304">
        <v>140</v>
      </c>
      <c r="C694" s="1304">
        <v>380</v>
      </c>
      <c r="D694" s="1304">
        <v>4500</v>
      </c>
      <c r="E694" s="1521">
        <v>5089</v>
      </c>
      <c r="F694" s="1526">
        <v>172008</v>
      </c>
      <c r="G694" s="1290">
        <f t="shared" si="10"/>
        <v>172008</v>
      </c>
      <c r="I694" s="894"/>
    </row>
    <row r="695" spans="1:9" ht="15.75">
      <c r="A695" s="1303" t="s">
        <v>2769</v>
      </c>
      <c r="B695" s="1304">
        <v>140</v>
      </c>
      <c r="C695" s="1304">
        <v>380</v>
      </c>
      <c r="D695" s="1304">
        <v>4600</v>
      </c>
      <c r="E695" s="1521">
        <v>5211</v>
      </c>
      <c r="F695" s="1526">
        <v>175616</v>
      </c>
      <c r="G695" s="1290">
        <f t="shared" si="10"/>
        <v>175616</v>
      </c>
      <c r="I695" s="894"/>
    </row>
    <row r="696" spans="1:9" ht="15.75">
      <c r="A696" s="1303" t="s">
        <v>2770</v>
      </c>
      <c r="B696" s="1304">
        <v>140</v>
      </c>
      <c r="C696" s="1304">
        <v>380</v>
      </c>
      <c r="D696" s="1304">
        <v>4700</v>
      </c>
      <c r="E696" s="1521">
        <v>5333</v>
      </c>
      <c r="F696" s="1526">
        <v>179220</v>
      </c>
      <c r="G696" s="1290">
        <f t="shared" si="10"/>
        <v>179220</v>
      </c>
      <c r="I696" s="894"/>
    </row>
    <row r="697" spans="1:9" ht="15.75">
      <c r="A697" s="1303" t="s">
        <v>2771</v>
      </c>
      <c r="B697" s="1304">
        <v>140</v>
      </c>
      <c r="C697" s="1304">
        <v>380</v>
      </c>
      <c r="D697" s="1304">
        <v>4800</v>
      </c>
      <c r="E697" s="1521">
        <v>5455</v>
      </c>
      <c r="F697" s="1526">
        <v>182825</v>
      </c>
      <c r="G697" s="1290">
        <f t="shared" si="10"/>
        <v>182825</v>
      </c>
      <c r="I697" s="894"/>
    </row>
    <row r="698" spans="1:9" ht="15.75">
      <c r="A698" s="1303" t="s">
        <v>2772</v>
      </c>
      <c r="B698" s="1304">
        <v>140</v>
      </c>
      <c r="C698" s="1304">
        <v>380</v>
      </c>
      <c r="D698" s="1304">
        <v>4900</v>
      </c>
      <c r="E698" s="1521">
        <v>5577</v>
      </c>
      <c r="F698" s="1526">
        <v>186433</v>
      </c>
      <c r="G698" s="1290">
        <f t="shared" si="10"/>
        <v>186433</v>
      </c>
      <c r="I698" s="894"/>
    </row>
    <row r="699" spans="1:9" ht="16.5" thickBot="1">
      <c r="A699" s="1305" t="s">
        <v>2773</v>
      </c>
      <c r="B699" s="1295">
        <v>140</v>
      </c>
      <c r="C699" s="1295">
        <v>380</v>
      </c>
      <c r="D699" s="1295">
        <v>5000</v>
      </c>
      <c r="E699" s="1522">
        <v>5699</v>
      </c>
      <c r="F699" s="1526">
        <v>190040</v>
      </c>
      <c r="G699" s="1291">
        <f t="shared" si="10"/>
        <v>190040</v>
      </c>
      <c r="I699" s="894"/>
    </row>
    <row r="700" spans="1:9" ht="15.75">
      <c r="A700" s="1301" t="s">
        <v>2774</v>
      </c>
      <c r="B700" s="1302">
        <v>190</v>
      </c>
      <c r="C700" s="1302">
        <v>200</v>
      </c>
      <c r="D700" s="1302">
        <v>800</v>
      </c>
      <c r="E700" s="1520">
        <v>403</v>
      </c>
      <c r="F700" s="1526">
        <v>21554</v>
      </c>
      <c r="G700" s="1289">
        <f t="shared" si="10"/>
        <v>21554</v>
      </c>
      <c r="I700" s="894"/>
    </row>
    <row r="701" spans="1:9" ht="15.75">
      <c r="A701" s="1303" t="s">
        <v>2775</v>
      </c>
      <c r="B701" s="1304">
        <v>190</v>
      </c>
      <c r="C701" s="1304">
        <v>200</v>
      </c>
      <c r="D701" s="1304">
        <v>900</v>
      </c>
      <c r="E701" s="1521">
        <v>480</v>
      </c>
      <c r="F701" s="1526">
        <v>23735</v>
      </c>
      <c r="G701" s="1290">
        <f t="shared" si="10"/>
        <v>23735</v>
      </c>
      <c r="I701" s="894"/>
    </row>
    <row r="702" spans="1:9" ht="15.75">
      <c r="A702" s="1303" t="s">
        <v>2776</v>
      </c>
      <c r="B702" s="1304">
        <v>190</v>
      </c>
      <c r="C702" s="1304">
        <v>200</v>
      </c>
      <c r="D702" s="1304">
        <v>1000</v>
      </c>
      <c r="E702" s="1521">
        <v>557</v>
      </c>
      <c r="F702" s="1526">
        <v>25911</v>
      </c>
      <c r="G702" s="1290">
        <f t="shared" si="10"/>
        <v>25911</v>
      </c>
      <c r="I702" s="894"/>
    </row>
    <row r="703" spans="1:9" ht="15.75">
      <c r="A703" s="1303" t="s">
        <v>2777</v>
      </c>
      <c r="B703" s="1304">
        <v>190</v>
      </c>
      <c r="C703" s="1304">
        <v>200</v>
      </c>
      <c r="D703" s="1304">
        <v>1100</v>
      </c>
      <c r="E703" s="1521">
        <v>635</v>
      </c>
      <c r="F703" s="1526">
        <v>28092</v>
      </c>
      <c r="G703" s="1290">
        <f t="shared" si="10"/>
        <v>28092</v>
      </c>
      <c r="I703" s="894"/>
    </row>
    <row r="704" spans="1:9" ht="15.75">
      <c r="A704" s="1303" t="s">
        <v>2778</v>
      </c>
      <c r="B704" s="1304">
        <v>190</v>
      </c>
      <c r="C704" s="1304">
        <v>200</v>
      </c>
      <c r="D704" s="1304">
        <v>1200</v>
      </c>
      <c r="E704" s="1521">
        <v>712</v>
      </c>
      <c r="F704" s="1526">
        <v>30268</v>
      </c>
      <c r="G704" s="1290">
        <f t="shared" si="10"/>
        <v>30268</v>
      </c>
      <c r="I704" s="894"/>
    </row>
    <row r="705" spans="1:9" ht="15.75">
      <c r="A705" s="1303" t="s">
        <v>2779</v>
      </c>
      <c r="B705" s="1304">
        <v>190</v>
      </c>
      <c r="C705" s="1304">
        <v>200</v>
      </c>
      <c r="D705" s="1304">
        <v>1300</v>
      </c>
      <c r="E705" s="1521">
        <v>790</v>
      </c>
      <c r="F705" s="1526">
        <v>32449</v>
      </c>
      <c r="G705" s="1290">
        <f t="shared" si="10"/>
        <v>32449</v>
      </c>
      <c r="I705" s="894"/>
    </row>
    <row r="706" spans="1:9" ht="15.75">
      <c r="A706" s="1303" t="s">
        <v>2780</v>
      </c>
      <c r="B706" s="1304">
        <v>190</v>
      </c>
      <c r="C706" s="1304">
        <v>200</v>
      </c>
      <c r="D706" s="1304">
        <v>1400</v>
      </c>
      <c r="E706" s="1521">
        <v>867</v>
      </c>
      <c r="F706" s="1526">
        <v>34625</v>
      </c>
      <c r="G706" s="1290">
        <f t="shared" si="10"/>
        <v>34625</v>
      </c>
      <c r="I706" s="894"/>
    </row>
    <row r="707" spans="1:9" ht="15.75">
      <c r="A707" s="1303" t="s">
        <v>2781</v>
      </c>
      <c r="B707" s="1304">
        <v>190</v>
      </c>
      <c r="C707" s="1304">
        <v>200</v>
      </c>
      <c r="D707" s="1304">
        <v>1500</v>
      </c>
      <c r="E707" s="1521">
        <v>945</v>
      </c>
      <c r="F707" s="1526">
        <v>36806</v>
      </c>
      <c r="G707" s="1290">
        <f t="shared" si="10"/>
        <v>36806</v>
      </c>
      <c r="I707" s="894"/>
    </row>
    <row r="708" spans="1:9" ht="15.75">
      <c r="A708" s="1303" t="s">
        <v>2782</v>
      </c>
      <c r="B708" s="1304">
        <v>190</v>
      </c>
      <c r="C708" s="1304">
        <v>200</v>
      </c>
      <c r="D708" s="1304">
        <v>1600</v>
      </c>
      <c r="E708" s="1521">
        <v>1022</v>
      </c>
      <c r="F708" s="1526">
        <v>38982</v>
      </c>
      <c r="G708" s="1290">
        <f t="shared" si="10"/>
        <v>38982</v>
      </c>
      <c r="I708" s="894"/>
    </row>
    <row r="709" spans="1:9" ht="15.75">
      <c r="A709" s="1303" t="s">
        <v>2783</v>
      </c>
      <c r="B709" s="1304">
        <v>190</v>
      </c>
      <c r="C709" s="1304">
        <v>200</v>
      </c>
      <c r="D709" s="1304">
        <v>1700</v>
      </c>
      <c r="E709" s="1521">
        <v>1099</v>
      </c>
      <c r="F709" s="1526">
        <v>41163</v>
      </c>
      <c r="G709" s="1290">
        <f t="shared" si="10"/>
        <v>41163</v>
      </c>
      <c r="I709" s="894"/>
    </row>
    <row r="710" spans="1:9" ht="15.75">
      <c r="A710" s="1303" t="s">
        <v>2784</v>
      </c>
      <c r="B710" s="1304">
        <v>190</v>
      </c>
      <c r="C710" s="1304">
        <v>200</v>
      </c>
      <c r="D710" s="1304">
        <v>1800</v>
      </c>
      <c r="E710" s="1521">
        <v>1177</v>
      </c>
      <c r="F710" s="1526">
        <v>43339</v>
      </c>
      <c r="G710" s="1290">
        <f t="shared" si="10"/>
        <v>43339</v>
      </c>
      <c r="I710" s="894"/>
    </row>
    <row r="711" spans="1:9" ht="15.75">
      <c r="A711" s="1303" t="s">
        <v>2785</v>
      </c>
      <c r="B711" s="1304">
        <v>190</v>
      </c>
      <c r="C711" s="1304">
        <v>200</v>
      </c>
      <c r="D711" s="1304">
        <v>1900</v>
      </c>
      <c r="E711" s="1521">
        <v>1254</v>
      </c>
      <c r="F711" s="1526">
        <v>45520</v>
      </c>
      <c r="G711" s="1290">
        <f t="shared" si="10"/>
        <v>45520</v>
      </c>
      <c r="I711" s="894"/>
    </row>
    <row r="712" spans="1:9" ht="15.75">
      <c r="A712" s="1303" t="s">
        <v>2786</v>
      </c>
      <c r="B712" s="1304">
        <v>190</v>
      </c>
      <c r="C712" s="1304">
        <v>200</v>
      </c>
      <c r="D712" s="1304">
        <v>2000</v>
      </c>
      <c r="E712" s="1521">
        <v>1332</v>
      </c>
      <c r="F712" s="1526">
        <v>47696</v>
      </c>
      <c r="G712" s="1290">
        <f t="shared" si="10"/>
        <v>47696</v>
      </c>
      <c r="I712" s="894"/>
    </row>
    <row r="713" spans="1:9" ht="15.75">
      <c r="A713" s="1303" t="s">
        <v>2787</v>
      </c>
      <c r="B713" s="1304">
        <v>190</v>
      </c>
      <c r="C713" s="1304">
        <v>200</v>
      </c>
      <c r="D713" s="1304">
        <v>2100</v>
      </c>
      <c r="E713" s="1521">
        <v>1409</v>
      </c>
      <c r="F713" s="1526">
        <v>49876</v>
      </c>
      <c r="G713" s="1290">
        <f t="shared" si="10"/>
        <v>49876</v>
      </c>
      <c r="I713" s="894"/>
    </row>
    <row r="714" spans="1:9" ht="15.75">
      <c r="A714" s="1303" t="s">
        <v>2788</v>
      </c>
      <c r="B714" s="1304">
        <v>190</v>
      </c>
      <c r="C714" s="1304">
        <v>200</v>
      </c>
      <c r="D714" s="1304">
        <v>2200</v>
      </c>
      <c r="E714" s="1521">
        <v>1486</v>
      </c>
      <c r="F714" s="1526">
        <v>52053</v>
      </c>
      <c r="G714" s="1290">
        <f t="shared" si="10"/>
        <v>52053</v>
      </c>
      <c r="I714" s="894"/>
    </row>
    <row r="715" spans="1:9" ht="15.75">
      <c r="A715" s="1303" t="s">
        <v>2789</v>
      </c>
      <c r="B715" s="1304">
        <v>190</v>
      </c>
      <c r="C715" s="1304">
        <v>200</v>
      </c>
      <c r="D715" s="1304">
        <v>2300</v>
      </c>
      <c r="E715" s="1521">
        <v>1564</v>
      </c>
      <c r="F715" s="1526">
        <v>54233</v>
      </c>
      <c r="G715" s="1290">
        <f t="shared" si="10"/>
        <v>54233</v>
      </c>
      <c r="I715" s="894"/>
    </row>
    <row r="716" spans="1:9" ht="15.75">
      <c r="A716" s="1303" t="s">
        <v>2790</v>
      </c>
      <c r="B716" s="1304">
        <v>190</v>
      </c>
      <c r="C716" s="1304">
        <v>200</v>
      </c>
      <c r="D716" s="1304">
        <v>2400</v>
      </c>
      <c r="E716" s="1521">
        <v>1641</v>
      </c>
      <c r="F716" s="1526">
        <v>56409</v>
      </c>
      <c r="G716" s="1290">
        <f t="shared" si="10"/>
        <v>56409</v>
      </c>
      <c r="I716" s="894"/>
    </row>
    <row r="717" spans="1:9" ht="15.75">
      <c r="A717" s="1303" t="s">
        <v>2791</v>
      </c>
      <c r="B717" s="1304">
        <v>190</v>
      </c>
      <c r="C717" s="1304">
        <v>200</v>
      </c>
      <c r="D717" s="1304">
        <v>2500</v>
      </c>
      <c r="E717" s="1521">
        <v>1719</v>
      </c>
      <c r="F717" s="1526">
        <v>58590</v>
      </c>
      <c r="G717" s="1290">
        <f t="shared" ref="G717:G780" si="11">(F717-F717*$B$4)</f>
        <v>58590</v>
      </c>
      <c r="I717" s="894"/>
    </row>
    <row r="718" spans="1:9" ht="15.75">
      <c r="A718" s="1303" t="s">
        <v>2792</v>
      </c>
      <c r="B718" s="1304">
        <v>190</v>
      </c>
      <c r="C718" s="1304">
        <v>200</v>
      </c>
      <c r="D718" s="1304">
        <v>2600</v>
      </c>
      <c r="E718" s="1521">
        <v>1796</v>
      </c>
      <c r="F718" s="1526">
        <v>60766</v>
      </c>
      <c r="G718" s="1290">
        <f t="shared" si="11"/>
        <v>60766</v>
      </c>
      <c r="I718" s="894"/>
    </row>
    <row r="719" spans="1:9" ht="15.75">
      <c r="A719" s="1303" t="s">
        <v>2793</v>
      </c>
      <c r="B719" s="1304">
        <v>190</v>
      </c>
      <c r="C719" s="1304">
        <v>200</v>
      </c>
      <c r="D719" s="1304">
        <v>2700</v>
      </c>
      <c r="E719" s="1521">
        <v>1874</v>
      </c>
      <c r="F719" s="1526">
        <v>62947</v>
      </c>
      <c r="G719" s="1290">
        <f t="shared" si="11"/>
        <v>62947</v>
      </c>
      <c r="I719" s="894"/>
    </row>
    <row r="720" spans="1:9" ht="15.75">
      <c r="A720" s="1303" t="s">
        <v>2794</v>
      </c>
      <c r="B720" s="1304">
        <v>190</v>
      </c>
      <c r="C720" s="1304">
        <v>200</v>
      </c>
      <c r="D720" s="1304">
        <v>2800</v>
      </c>
      <c r="E720" s="1521">
        <v>1951</v>
      </c>
      <c r="F720" s="1526">
        <v>65123</v>
      </c>
      <c r="G720" s="1290">
        <f t="shared" si="11"/>
        <v>65123</v>
      </c>
      <c r="I720" s="894"/>
    </row>
    <row r="721" spans="1:9" ht="15.75">
      <c r="A721" s="1303" t="s">
        <v>2795</v>
      </c>
      <c r="B721" s="1304">
        <v>190</v>
      </c>
      <c r="C721" s="1304">
        <v>200</v>
      </c>
      <c r="D721" s="1304">
        <v>2900</v>
      </c>
      <c r="E721" s="1521">
        <v>2028</v>
      </c>
      <c r="F721" s="1526">
        <v>67304</v>
      </c>
      <c r="G721" s="1290">
        <f t="shared" si="11"/>
        <v>67304</v>
      </c>
      <c r="I721" s="894"/>
    </row>
    <row r="722" spans="1:9" ht="15.75">
      <c r="A722" s="1303" t="s">
        <v>2796</v>
      </c>
      <c r="B722" s="1304">
        <v>190</v>
      </c>
      <c r="C722" s="1304">
        <v>200</v>
      </c>
      <c r="D722" s="1304">
        <v>3000</v>
      </c>
      <c r="E722" s="1521">
        <v>2106</v>
      </c>
      <c r="F722" s="1526">
        <v>69480</v>
      </c>
      <c r="G722" s="1290">
        <f t="shared" si="11"/>
        <v>69480</v>
      </c>
      <c r="I722" s="894"/>
    </row>
    <row r="723" spans="1:9" ht="15.75">
      <c r="A723" s="1303" t="s">
        <v>2797</v>
      </c>
      <c r="B723" s="1304">
        <v>190</v>
      </c>
      <c r="C723" s="1304">
        <v>200</v>
      </c>
      <c r="D723" s="1304">
        <v>3100</v>
      </c>
      <c r="E723" s="1521">
        <v>2183</v>
      </c>
      <c r="F723" s="1526">
        <v>71661</v>
      </c>
      <c r="G723" s="1290">
        <f t="shared" si="11"/>
        <v>71661</v>
      </c>
      <c r="I723" s="894"/>
    </row>
    <row r="724" spans="1:9" ht="15.75">
      <c r="A724" s="1303" t="s">
        <v>2798</v>
      </c>
      <c r="B724" s="1304">
        <v>190</v>
      </c>
      <c r="C724" s="1304">
        <v>200</v>
      </c>
      <c r="D724" s="1304">
        <v>3200</v>
      </c>
      <c r="E724" s="1521">
        <v>2261</v>
      </c>
      <c r="F724" s="1526">
        <v>73837</v>
      </c>
      <c r="G724" s="1290">
        <f t="shared" si="11"/>
        <v>73837</v>
      </c>
      <c r="I724" s="894"/>
    </row>
    <row r="725" spans="1:9" ht="15.75">
      <c r="A725" s="1303" t="s">
        <v>2799</v>
      </c>
      <c r="B725" s="1304">
        <v>190</v>
      </c>
      <c r="C725" s="1304">
        <v>200</v>
      </c>
      <c r="D725" s="1304">
        <v>3300</v>
      </c>
      <c r="E725" s="1521">
        <v>2338</v>
      </c>
      <c r="F725" s="1526">
        <v>76018</v>
      </c>
      <c r="G725" s="1290">
        <f t="shared" si="11"/>
        <v>76018</v>
      </c>
      <c r="I725" s="894"/>
    </row>
    <row r="726" spans="1:9" ht="15.75">
      <c r="A726" s="1303" t="s">
        <v>2800</v>
      </c>
      <c r="B726" s="1304">
        <v>190</v>
      </c>
      <c r="C726" s="1304">
        <v>200</v>
      </c>
      <c r="D726" s="1304">
        <v>3400</v>
      </c>
      <c r="E726" s="1521">
        <v>2416</v>
      </c>
      <c r="F726" s="1526">
        <v>78194</v>
      </c>
      <c r="G726" s="1290">
        <f t="shared" si="11"/>
        <v>78194</v>
      </c>
      <c r="I726" s="894"/>
    </row>
    <row r="727" spans="1:9" ht="15.75">
      <c r="A727" s="1303" t="s">
        <v>2801</v>
      </c>
      <c r="B727" s="1304">
        <v>190</v>
      </c>
      <c r="C727" s="1304">
        <v>200</v>
      </c>
      <c r="D727" s="1304">
        <v>3500</v>
      </c>
      <c r="E727" s="1521">
        <v>2493</v>
      </c>
      <c r="F727" s="1526">
        <v>80375</v>
      </c>
      <c r="G727" s="1290">
        <f t="shared" si="11"/>
        <v>80375</v>
      </c>
      <c r="I727" s="894"/>
    </row>
    <row r="728" spans="1:9" ht="15.75">
      <c r="A728" s="1303" t="s">
        <v>2802</v>
      </c>
      <c r="B728" s="1304">
        <v>190</v>
      </c>
      <c r="C728" s="1304">
        <v>200</v>
      </c>
      <c r="D728" s="1304">
        <v>3600</v>
      </c>
      <c r="E728" s="1521">
        <v>2532</v>
      </c>
      <c r="F728" s="1526">
        <v>82551</v>
      </c>
      <c r="G728" s="1290">
        <f t="shared" si="11"/>
        <v>82551</v>
      </c>
      <c r="I728" s="894"/>
    </row>
    <row r="729" spans="1:9" ht="15.75">
      <c r="A729" s="1303" t="s">
        <v>2803</v>
      </c>
      <c r="B729" s="1304">
        <v>190</v>
      </c>
      <c r="C729" s="1304">
        <v>200</v>
      </c>
      <c r="D729" s="1304">
        <v>3700</v>
      </c>
      <c r="E729" s="1521">
        <v>2609</v>
      </c>
      <c r="F729" s="1526">
        <v>84732</v>
      </c>
      <c r="G729" s="1290">
        <f t="shared" si="11"/>
        <v>84732</v>
      </c>
      <c r="I729" s="894"/>
    </row>
    <row r="730" spans="1:9" ht="15.75">
      <c r="A730" s="1303" t="s">
        <v>2804</v>
      </c>
      <c r="B730" s="1304">
        <v>190</v>
      </c>
      <c r="C730" s="1304">
        <v>200</v>
      </c>
      <c r="D730" s="1304">
        <v>3800</v>
      </c>
      <c r="E730" s="1521">
        <v>2686</v>
      </c>
      <c r="F730" s="1526">
        <v>86908</v>
      </c>
      <c r="G730" s="1290">
        <f t="shared" si="11"/>
        <v>86908</v>
      </c>
      <c r="I730" s="894"/>
    </row>
    <row r="731" spans="1:9" ht="15.75">
      <c r="A731" s="1303" t="s">
        <v>2805</v>
      </c>
      <c r="B731" s="1304">
        <v>190</v>
      </c>
      <c r="C731" s="1304">
        <v>200</v>
      </c>
      <c r="D731" s="1304">
        <v>3900</v>
      </c>
      <c r="E731" s="1521">
        <v>2764</v>
      </c>
      <c r="F731" s="1526">
        <v>89089</v>
      </c>
      <c r="G731" s="1290">
        <f t="shared" si="11"/>
        <v>89089</v>
      </c>
      <c r="I731" s="894"/>
    </row>
    <row r="732" spans="1:9" ht="15.75">
      <c r="A732" s="1303" t="s">
        <v>2806</v>
      </c>
      <c r="B732" s="1304">
        <v>190</v>
      </c>
      <c r="C732" s="1304">
        <v>200</v>
      </c>
      <c r="D732" s="1304">
        <v>4000</v>
      </c>
      <c r="E732" s="1521">
        <v>2841</v>
      </c>
      <c r="F732" s="1526">
        <v>91265</v>
      </c>
      <c r="G732" s="1290">
        <f t="shared" si="11"/>
        <v>91265</v>
      </c>
      <c r="I732" s="894"/>
    </row>
    <row r="733" spans="1:9" ht="15.75">
      <c r="A733" s="1303" t="s">
        <v>2807</v>
      </c>
      <c r="B733" s="1304">
        <v>190</v>
      </c>
      <c r="C733" s="1304">
        <v>200</v>
      </c>
      <c r="D733" s="1304">
        <v>4100</v>
      </c>
      <c r="E733" s="1521">
        <v>2919</v>
      </c>
      <c r="F733" s="1526">
        <v>93445</v>
      </c>
      <c r="G733" s="1290">
        <f t="shared" si="11"/>
        <v>93445</v>
      </c>
      <c r="I733" s="894"/>
    </row>
    <row r="734" spans="1:9" ht="15.75">
      <c r="A734" s="1303" t="s">
        <v>2808</v>
      </c>
      <c r="B734" s="1304">
        <v>190</v>
      </c>
      <c r="C734" s="1304">
        <v>200</v>
      </c>
      <c r="D734" s="1304">
        <v>4200</v>
      </c>
      <c r="E734" s="1521">
        <v>2996</v>
      </c>
      <c r="F734" s="1526">
        <v>95622</v>
      </c>
      <c r="G734" s="1290">
        <f t="shared" si="11"/>
        <v>95622</v>
      </c>
      <c r="I734" s="894"/>
    </row>
    <row r="735" spans="1:9" ht="15.75">
      <c r="A735" s="1303" t="s">
        <v>2809</v>
      </c>
      <c r="B735" s="1304">
        <v>190</v>
      </c>
      <c r="C735" s="1304">
        <v>200</v>
      </c>
      <c r="D735" s="1304">
        <v>4300</v>
      </c>
      <c r="E735" s="1521">
        <v>3074</v>
      </c>
      <c r="F735" s="1526">
        <v>97802</v>
      </c>
      <c r="G735" s="1290">
        <f t="shared" si="11"/>
        <v>97802</v>
      </c>
      <c r="I735" s="894"/>
    </row>
    <row r="736" spans="1:9" ht="15.75">
      <c r="A736" s="1303" t="s">
        <v>2810</v>
      </c>
      <c r="B736" s="1304">
        <v>190</v>
      </c>
      <c r="C736" s="1304">
        <v>200</v>
      </c>
      <c r="D736" s="1304">
        <v>4400</v>
      </c>
      <c r="E736" s="1521">
        <v>3151</v>
      </c>
      <c r="F736" s="1526">
        <v>99978</v>
      </c>
      <c r="G736" s="1290">
        <f t="shared" si="11"/>
        <v>99978</v>
      </c>
      <c r="I736" s="894"/>
    </row>
    <row r="737" spans="1:9" ht="15.75">
      <c r="A737" s="1303" t="s">
        <v>2811</v>
      </c>
      <c r="B737" s="1304">
        <v>190</v>
      </c>
      <c r="C737" s="1304">
        <v>200</v>
      </c>
      <c r="D737" s="1304">
        <v>4500</v>
      </c>
      <c r="E737" s="1521">
        <v>3228</v>
      </c>
      <c r="F737" s="1526">
        <v>102159</v>
      </c>
      <c r="G737" s="1290">
        <f t="shared" si="11"/>
        <v>102159</v>
      </c>
      <c r="I737" s="894"/>
    </row>
    <row r="738" spans="1:9" ht="15.75">
      <c r="A738" s="1303" t="s">
        <v>2812</v>
      </c>
      <c r="B738" s="1304">
        <v>190</v>
      </c>
      <c r="C738" s="1304">
        <v>200</v>
      </c>
      <c r="D738" s="1304">
        <v>4600</v>
      </c>
      <c r="E738" s="1521">
        <v>3306</v>
      </c>
      <c r="F738" s="1526">
        <v>104335</v>
      </c>
      <c r="G738" s="1290">
        <f t="shared" si="11"/>
        <v>104335</v>
      </c>
      <c r="I738" s="894"/>
    </row>
    <row r="739" spans="1:9" ht="15.75">
      <c r="A739" s="1303" t="s">
        <v>2813</v>
      </c>
      <c r="B739" s="1304">
        <v>190</v>
      </c>
      <c r="C739" s="1304">
        <v>200</v>
      </c>
      <c r="D739" s="1304">
        <v>4700</v>
      </c>
      <c r="E739" s="1521">
        <v>3383</v>
      </c>
      <c r="F739" s="1526">
        <v>106516</v>
      </c>
      <c r="G739" s="1290">
        <f t="shared" si="11"/>
        <v>106516</v>
      </c>
      <c r="I739" s="894"/>
    </row>
    <row r="740" spans="1:9" ht="15.75">
      <c r="A740" s="1303" t="s">
        <v>2814</v>
      </c>
      <c r="B740" s="1304">
        <v>190</v>
      </c>
      <c r="C740" s="1304">
        <v>200</v>
      </c>
      <c r="D740" s="1304">
        <v>4800</v>
      </c>
      <c r="E740" s="1521">
        <v>3461</v>
      </c>
      <c r="F740" s="1526">
        <v>108692</v>
      </c>
      <c r="G740" s="1290">
        <f t="shared" si="11"/>
        <v>108692</v>
      </c>
      <c r="I740" s="894"/>
    </row>
    <row r="741" spans="1:9" ht="15.75">
      <c r="A741" s="1303" t="s">
        <v>2815</v>
      </c>
      <c r="B741" s="1304">
        <v>190</v>
      </c>
      <c r="C741" s="1304">
        <v>200</v>
      </c>
      <c r="D741" s="1304">
        <v>4900</v>
      </c>
      <c r="E741" s="1521">
        <v>3538</v>
      </c>
      <c r="F741" s="1526">
        <v>110873</v>
      </c>
      <c r="G741" s="1290">
        <f t="shared" si="11"/>
        <v>110873</v>
      </c>
      <c r="I741" s="894"/>
    </row>
    <row r="742" spans="1:9" ht="16.5" thickBot="1">
      <c r="A742" s="1305" t="s">
        <v>2816</v>
      </c>
      <c r="B742" s="1295">
        <v>190</v>
      </c>
      <c r="C742" s="1295">
        <v>200</v>
      </c>
      <c r="D742" s="1295">
        <v>5000</v>
      </c>
      <c r="E742" s="1522">
        <v>3616</v>
      </c>
      <c r="F742" s="1526">
        <v>113049</v>
      </c>
      <c r="G742" s="1291">
        <f t="shared" si="11"/>
        <v>113049</v>
      </c>
      <c r="I742" s="894"/>
    </row>
    <row r="743" spans="1:9" ht="15.75">
      <c r="A743" s="1301" t="s">
        <v>2817</v>
      </c>
      <c r="B743" s="1302">
        <v>190</v>
      </c>
      <c r="C743" s="1302">
        <v>260</v>
      </c>
      <c r="D743" s="1302">
        <v>800</v>
      </c>
      <c r="E743" s="1520">
        <v>514</v>
      </c>
      <c r="F743" s="1526">
        <v>25603</v>
      </c>
      <c r="G743" s="1289">
        <f t="shared" si="11"/>
        <v>25603</v>
      </c>
      <c r="I743" s="894"/>
    </row>
    <row r="744" spans="1:9" ht="15.75">
      <c r="A744" s="1303" t="s">
        <v>2818</v>
      </c>
      <c r="B744" s="1304">
        <v>190</v>
      </c>
      <c r="C744" s="1304">
        <v>260</v>
      </c>
      <c r="D744" s="1304">
        <v>900</v>
      </c>
      <c r="E744" s="1521">
        <v>612</v>
      </c>
      <c r="F744" s="1526">
        <v>28134</v>
      </c>
      <c r="G744" s="1290">
        <f t="shared" si="11"/>
        <v>28134</v>
      </c>
      <c r="I744" s="894"/>
    </row>
    <row r="745" spans="1:9" ht="15.75">
      <c r="A745" s="1303" t="s">
        <v>2819</v>
      </c>
      <c r="B745" s="1304">
        <v>190</v>
      </c>
      <c r="C745" s="1304">
        <v>260</v>
      </c>
      <c r="D745" s="1304">
        <v>1000</v>
      </c>
      <c r="E745" s="1521">
        <v>711</v>
      </c>
      <c r="F745" s="1526">
        <v>30663</v>
      </c>
      <c r="G745" s="1290">
        <f t="shared" si="11"/>
        <v>30663</v>
      </c>
      <c r="I745" s="894"/>
    </row>
    <row r="746" spans="1:9" ht="15.75">
      <c r="A746" s="1303" t="s">
        <v>2820</v>
      </c>
      <c r="B746" s="1304">
        <v>190</v>
      </c>
      <c r="C746" s="1304">
        <v>260</v>
      </c>
      <c r="D746" s="1304">
        <v>1100</v>
      </c>
      <c r="E746" s="1521">
        <v>810</v>
      </c>
      <c r="F746" s="1526">
        <v>33191</v>
      </c>
      <c r="G746" s="1290">
        <f t="shared" si="11"/>
        <v>33191</v>
      </c>
      <c r="I746" s="894"/>
    </row>
    <row r="747" spans="1:9" ht="15.75">
      <c r="A747" s="1303" t="s">
        <v>2821</v>
      </c>
      <c r="B747" s="1304">
        <v>190</v>
      </c>
      <c r="C747" s="1304">
        <v>260</v>
      </c>
      <c r="D747" s="1304">
        <v>1200</v>
      </c>
      <c r="E747" s="1521">
        <v>909</v>
      </c>
      <c r="F747" s="1526">
        <v>35722</v>
      </c>
      <c r="G747" s="1290">
        <f t="shared" si="11"/>
        <v>35722</v>
      </c>
      <c r="I747" s="894"/>
    </row>
    <row r="748" spans="1:9" ht="15.75">
      <c r="A748" s="1303" t="s">
        <v>2822</v>
      </c>
      <c r="B748" s="1304">
        <v>190</v>
      </c>
      <c r="C748" s="1304">
        <v>260</v>
      </c>
      <c r="D748" s="1304">
        <v>1300</v>
      </c>
      <c r="E748" s="1521">
        <v>1007</v>
      </c>
      <c r="F748" s="1526">
        <v>38253</v>
      </c>
      <c r="G748" s="1290">
        <f t="shared" si="11"/>
        <v>38253</v>
      </c>
      <c r="I748" s="894"/>
    </row>
    <row r="749" spans="1:9" ht="15.75">
      <c r="A749" s="1303" t="s">
        <v>2823</v>
      </c>
      <c r="B749" s="1304">
        <v>190</v>
      </c>
      <c r="C749" s="1304">
        <v>260</v>
      </c>
      <c r="D749" s="1304">
        <v>1400</v>
      </c>
      <c r="E749" s="1521">
        <v>1106</v>
      </c>
      <c r="F749" s="1526">
        <v>40782</v>
      </c>
      <c r="G749" s="1290">
        <f t="shared" si="11"/>
        <v>40782</v>
      </c>
      <c r="I749" s="894"/>
    </row>
    <row r="750" spans="1:9" ht="15.75">
      <c r="A750" s="1303" t="s">
        <v>2824</v>
      </c>
      <c r="B750" s="1304">
        <v>190</v>
      </c>
      <c r="C750" s="1304">
        <v>260</v>
      </c>
      <c r="D750" s="1304">
        <v>1500</v>
      </c>
      <c r="E750" s="1521">
        <v>1205</v>
      </c>
      <c r="F750" s="1526">
        <v>43311</v>
      </c>
      <c r="G750" s="1290">
        <f t="shared" si="11"/>
        <v>43311</v>
      </c>
      <c r="I750" s="894"/>
    </row>
    <row r="751" spans="1:9" ht="15.75">
      <c r="A751" s="1303" t="s">
        <v>2825</v>
      </c>
      <c r="B751" s="1304">
        <v>190</v>
      </c>
      <c r="C751" s="1304">
        <v>260</v>
      </c>
      <c r="D751" s="1304">
        <v>1600</v>
      </c>
      <c r="E751" s="1521">
        <v>1304</v>
      </c>
      <c r="F751" s="1526">
        <v>45841</v>
      </c>
      <c r="G751" s="1290">
        <f t="shared" si="11"/>
        <v>45841</v>
      </c>
      <c r="I751" s="894"/>
    </row>
    <row r="752" spans="1:9" ht="15.75">
      <c r="A752" s="1303" t="s">
        <v>2826</v>
      </c>
      <c r="B752" s="1304">
        <v>190</v>
      </c>
      <c r="C752" s="1304">
        <v>260</v>
      </c>
      <c r="D752" s="1304">
        <v>1700</v>
      </c>
      <c r="E752" s="1521">
        <v>1402</v>
      </c>
      <c r="F752" s="1526">
        <v>48372</v>
      </c>
      <c r="G752" s="1290">
        <f t="shared" si="11"/>
        <v>48372</v>
      </c>
      <c r="I752" s="894"/>
    </row>
    <row r="753" spans="1:9" ht="15.75">
      <c r="A753" s="1303" t="s">
        <v>2827</v>
      </c>
      <c r="B753" s="1304">
        <v>190</v>
      </c>
      <c r="C753" s="1304">
        <v>260</v>
      </c>
      <c r="D753" s="1304">
        <v>1800</v>
      </c>
      <c r="E753" s="1521">
        <v>1501</v>
      </c>
      <c r="F753" s="1526">
        <v>50901</v>
      </c>
      <c r="G753" s="1290">
        <f t="shared" si="11"/>
        <v>50901</v>
      </c>
      <c r="I753" s="894"/>
    </row>
    <row r="754" spans="1:9" ht="15.75">
      <c r="A754" s="1303" t="s">
        <v>2828</v>
      </c>
      <c r="B754" s="1304">
        <v>190</v>
      </c>
      <c r="C754" s="1304">
        <v>260</v>
      </c>
      <c r="D754" s="1304">
        <v>1900</v>
      </c>
      <c r="E754" s="1521">
        <v>1600</v>
      </c>
      <c r="F754" s="1526">
        <v>53430</v>
      </c>
      <c r="G754" s="1290">
        <f t="shared" si="11"/>
        <v>53430</v>
      </c>
      <c r="I754" s="894"/>
    </row>
    <row r="755" spans="1:9" ht="15.75">
      <c r="A755" s="1303" t="s">
        <v>2829</v>
      </c>
      <c r="B755" s="1304">
        <v>190</v>
      </c>
      <c r="C755" s="1304">
        <v>260</v>
      </c>
      <c r="D755" s="1304">
        <v>2000</v>
      </c>
      <c r="E755" s="1521">
        <v>1699</v>
      </c>
      <c r="F755" s="1526">
        <v>55961</v>
      </c>
      <c r="G755" s="1290">
        <f t="shared" si="11"/>
        <v>55961</v>
      </c>
      <c r="I755" s="894"/>
    </row>
    <row r="756" spans="1:9" ht="15.75">
      <c r="A756" s="1303" t="s">
        <v>2830</v>
      </c>
      <c r="B756" s="1304">
        <v>190</v>
      </c>
      <c r="C756" s="1304">
        <v>260</v>
      </c>
      <c r="D756" s="1304">
        <v>2100</v>
      </c>
      <c r="E756" s="1521">
        <v>1797</v>
      </c>
      <c r="F756" s="1526">
        <v>58492</v>
      </c>
      <c r="G756" s="1290">
        <f t="shared" si="11"/>
        <v>58492</v>
      </c>
      <c r="I756" s="894"/>
    </row>
    <row r="757" spans="1:9" ht="15.75">
      <c r="A757" s="1303" t="s">
        <v>2831</v>
      </c>
      <c r="B757" s="1304">
        <v>190</v>
      </c>
      <c r="C757" s="1304">
        <v>260</v>
      </c>
      <c r="D757" s="1304">
        <v>2200</v>
      </c>
      <c r="E757" s="1521">
        <v>1896</v>
      </c>
      <c r="F757" s="1526">
        <v>61020</v>
      </c>
      <c r="G757" s="1290">
        <f t="shared" si="11"/>
        <v>61020</v>
      </c>
      <c r="I757" s="894"/>
    </row>
    <row r="758" spans="1:9" ht="15.75">
      <c r="A758" s="1303" t="s">
        <v>2832</v>
      </c>
      <c r="B758" s="1304">
        <v>190</v>
      </c>
      <c r="C758" s="1304">
        <v>260</v>
      </c>
      <c r="D758" s="1304">
        <v>2300</v>
      </c>
      <c r="E758" s="1521">
        <v>1995</v>
      </c>
      <c r="F758" s="1526">
        <v>63549</v>
      </c>
      <c r="G758" s="1290">
        <f t="shared" si="11"/>
        <v>63549</v>
      </c>
      <c r="I758" s="894"/>
    </row>
    <row r="759" spans="1:9" ht="15.75">
      <c r="A759" s="1303" t="s">
        <v>2833</v>
      </c>
      <c r="B759" s="1304">
        <v>190</v>
      </c>
      <c r="C759" s="1304">
        <v>260</v>
      </c>
      <c r="D759" s="1304">
        <v>2400</v>
      </c>
      <c r="E759" s="1521">
        <v>2094</v>
      </c>
      <c r="F759" s="1526">
        <v>66080</v>
      </c>
      <c r="G759" s="1290">
        <f t="shared" si="11"/>
        <v>66080</v>
      </c>
      <c r="I759" s="894"/>
    </row>
    <row r="760" spans="1:9" ht="15.75">
      <c r="A760" s="1303" t="s">
        <v>2834</v>
      </c>
      <c r="B760" s="1304">
        <v>190</v>
      </c>
      <c r="C760" s="1304">
        <v>260</v>
      </c>
      <c r="D760" s="1304">
        <v>2500</v>
      </c>
      <c r="E760" s="1521">
        <v>2192</v>
      </c>
      <c r="F760" s="1526">
        <v>68611</v>
      </c>
      <c r="G760" s="1290">
        <f t="shared" si="11"/>
        <v>68611</v>
      </c>
      <c r="I760" s="894"/>
    </row>
    <row r="761" spans="1:9" ht="15.75">
      <c r="A761" s="1303" t="s">
        <v>2835</v>
      </c>
      <c r="B761" s="1304">
        <v>190</v>
      </c>
      <c r="C761" s="1304">
        <v>260</v>
      </c>
      <c r="D761" s="1304">
        <v>2600</v>
      </c>
      <c r="E761" s="1521">
        <v>2291</v>
      </c>
      <c r="F761" s="1526">
        <v>71139</v>
      </c>
      <c r="G761" s="1290">
        <f t="shared" si="11"/>
        <v>71139</v>
      </c>
      <c r="I761" s="894"/>
    </row>
    <row r="762" spans="1:9" ht="15.75">
      <c r="A762" s="1303" t="s">
        <v>2836</v>
      </c>
      <c r="B762" s="1304">
        <v>190</v>
      </c>
      <c r="C762" s="1304">
        <v>260</v>
      </c>
      <c r="D762" s="1304">
        <v>2700</v>
      </c>
      <c r="E762" s="1521">
        <v>2390</v>
      </c>
      <c r="F762" s="1526">
        <v>73668</v>
      </c>
      <c r="G762" s="1290">
        <f t="shared" si="11"/>
        <v>73668</v>
      </c>
      <c r="I762" s="894"/>
    </row>
    <row r="763" spans="1:9" ht="15.75">
      <c r="A763" s="1303" t="s">
        <v>2837</v>
      </c>
      <c r="B763" s="1304">
        <v>190</v>
      </c>
      <c r="C763" s="1304">
        <v>260</v>
      </c>
      <c r="D763" s="1304">
        <v>2800</v>
      </c>
      <c r="E763" s="1521">
        <v>2489</v>
      </c>
      <c r="F763" s="1526">
        <v>76199</v>
      </c>
      <c r="G763" s="1290">
        <f t="shared" si="11"/>
        <v>76199</v>
      </c>
      <c r="I763" s="894"/>
    </row>
    <row r="764" spans="1:9" ht="15.75">
      <c r="A764" s="1303" t="s">
        <v>2838</v>
      </c>
      <c r="B764" s="1304">
        <v>190</v>
      </c>
      <c r="C764" s="1304">
        <v>260</v>
      </c>
      <c r="D764" s="1304">
        <v>2900</v>
      </c>
      <c r="E764" s="1521">
        <v>2588</v>
      </c>
      <c r="F764" s="1526">
        <v>78730</v>
      </c>
      <c r="G764" s="1290">
        <f t="shared" si="11"/>
        <v>78730</v>
      </c>
      <c r="I764" s="894"/>
    </row>
    <row r="765" spans="1:9" ht="15.75">
      <c r="A765" s="1303" t="s">
        <v>2839</v>
      </c>
      <c r="B765" s="1304">
        <v>190</v>
      </c>
      <c r="C765" s="1304">
        <v>260</v>
      </c>
      <c r="D765" s="1304">
        <v>3000</v>
      </c>
      <c r="E765" s="1521">
        <v>2686</v>
      </c>
      <c r="F765" s="1526">
        <v>81258</v>
      </c>
      <c r="G765" s="1290">
        <f t="shared" si="11"/>
        <v>81258</v>
      </c>
      <c r="I765" s="894"/>
    </row>
    <row r="766" spans="1:9" ht="15.75">
      <c r="A766" s="1303" t="s">
        <v>2840</v>
      </c>
      <c r="B766" s="1304">
        <v>190</v>
      </c>
      <c r="C766" s="1304">
        <v>260</v>
      </c>
      <c r="D766" s="1304">
        <v>3100</v>
      </c>
      <c r="E766" s="1521">
        <v>2785</v>
      </c>
      <c r="F766" s="1526">
        <v>83787</v>
      </c>
      <c r="G766" s="1290">
        <f t="shared" si="11"/>
        <v>83787</v>
      </c>
      <c r="I766" s="894"/>
    </row>
    <row r="767" spans="1:9" ht="15.75">
      <c r="A767" s="1303" t="s">
        <v>2841</v>
      </c>
      <c r="B767" s="1304">
        <v>190</v>
      </c>
      <c r="C767" s="1304">
        <v>260</v>
      </c>
      <c r="D767" s="1304">
        <v>3200</v>
      </c>
      <c r="E767" s="1521">
        <v>2884</v>
      </c>
      <c r="F767" s="1526">
        <v>86318</v>
      </c>
      <c r="G767" s="1290">
        <f t="shared" si="11"/>
        <v>86318</v>
      </c>
      <c r="I767" s="894"/>
    </row>
    <row r="768" spans="1:9" ht="15.75">
      <c r="A768" s="1303" t="s">
        <v>2842</v>
      </c>
      <c r="B768" s="1304">
        <v>190</v>
      </c>
      <c r="C768" s="1304">
        <v>260</v>
      </c>
      <c r="D768" s="1304">
        <v>3300</v>
      </c>
      <c r="E768" s="1521">
        <v>2983</v>
      </c>
      <c r="F768" s="1526">
        <v>88849</v>
      </c>
      <c r="G768" s="1290">
        <f t="shared" si="11"/>
        <v>88849</v>
      </c>
      <c r="I768" s="894"/>
    </row>
    <row r="769" spans="1:9" ht="15.75">
      <c r="A769" s="1303" t="s">
        <v>2843</v>
      </c>
      <c r="B769" s="1304">
        <v>190</v>
      </c>
      <c r="C769" s="1304">
        <v>260</v>
      </c>
      <c r="D769" s="1304">
        <v>3400</v>
      </c>
      <c r="E769" s="1521">
        <v>3081</v>
      </c>
      <c r="F769" s="1526">
        <v>91377</v>
      </c>
      <c r="G769" s="1290">
        <f t="shared" si="11"/>
        <v>91377</v>
      </c>
      <c r="I769" s="894"/>
    </row>
    <row r="770" spans="1:9" ht="15.75">
      <c r="A770" s="1303" t="s">
        <v>2844</v>
      </c>
      <c r="B770" s="1304">
        <v>190</v>
      </c>
      <c r="C770" s="1304">
        <v>260</v>
      </c>
      <c r="D770" s="1304">
        <v>3500</v>
      </c>
      <c r="E770" s="1521">
        <v>3180</v>
      </c>
      <c r="F770" s="1526">
        <v>93906</v>
      </c>
      <c r="G770" s="1290">
        <f t="shared" si="11"/>
        <v>93906</v>
      </c>
      <c r="I770" s="894"/>
    </row>
    <row r="771" spans="1:9" ht="15.75">
      <c r="A771" s="1303" t="s">
        <v>2845</v>
      </c>
      <c r="B771" s="1304">
        <v>190</v>
      </c>
      <c r="C771" s="1304">
        <v>260</v>
      </c>
      <c r="D771" s="1304">
        <v>3600</v>
      </c>
      <c r="E771" s="1521">
        <v>3229</v>
      </c>
      <c r="F771" s="1526">
        <v>96437</v>
      </c>
      <c r="G771" s="1290">
        <f t="shared" si="11"/>
        <v>96437</v>
      </c>
      <c r="I771" s="894"/>
    </row>
    <row r="772" spans="1:9" ht="15.75">
      <c r="A772" s="1303" t="s">
        <v>2846</v>
      </c>
      <c r="B772" s="1304">
        <v>190</v>
      </c>
      <c r="C772" s="1304">
        <v>260</v>
      </c>
      <c r="D772" s="1304">
        <v>3700</v>
      </c>
      <c r="E772" s="1521">
        <v>3328</v>
      </c>
      <c r="F772" s="1526">
        <v>98968</v>
      </c>
      <c r="G772" s="1290">
        <f t="shared" si="11"/>
        <v>98968</v>
      </c>
      <c r="I772" s="894"/>
    </row>
    <row r="773" spans="1:9" ht="15.75">
      <c r="A773" s="1303" t="s">
        <v>2847</v>
      </c>
      <c r="B773" s="1304">
        <v>190</v>
      </c>
      <c r="C773" s="1304">
        <v>260</v>
      </c>
      <c r="D773" s="1304">
        <v>3800</v>
      </c>
      <c r="E773" s="1521">
        <v>3427</v>
      </c>
      <c r="F773" s="1526">
        <v>101497</v>
      </c>
      <c r="G773" s="1290">
        <f t="shared" si="11"/>
        <v>101497</v>
      </c>
      <c r="I773" s="894"/>
    </row>
    <row r="774" spans="1:9" ht="15.75">
      <c r="A774" s="1303" t="s">
        <v>2848</v>
      </c>
      <c r="B774" s="1304">
        <v>190</v>
      </c>
      <c r="C774" s="1304">
        <v>260</v>
      </c>
      <c r="D774" s="1304">
        <v>3900</v>
      </c>
      <c r="E774" s="1521">
        <v>3526</v>
      </c>
      <c r="F774" s="1526">
        <v>104025</v>
      </c>
      <c r="G774" s="1290">
        <f t="shared" si="11"/>
        <v>104025</v>
      </c>
      <c r="I774" s="894"/>
    </row>
    <row r="775" spans="1:9" ht="15.75">
      <c r="A775" s="1303" t="s">
        <v>2849</v>
      </c>
      <c r="B775" s="1304">
        <v>190</v>
      </c>
      <c r="C775" s="1304">
        <v>260</v>
      </c>
      <c r="D775" s="1304">
        <v>4000</v>
      </c>
      <c r="E775" s="1521">
        <v>3624</v>
      </c>
      <c r="F775" s="1526">
        <v>106556</v>
      </c>
      <c r="G775" s="1290">
        <f t="shared" si="11"/>
        <v>106556</v>
      </c>
      <c r="I775" s="894"/>
    </row>
    <row r="776" spans="1:9" ht="15.75">
      <c r="A776" s="1303" t="s">
        <v>2850</v>
      </c>
      <c r="B776" s="1304">
        <v>190</v>
      </c>
      <c r="C776" s="1304">
        <v>260</v>
      </c>
      <c r="D776" s="1304">
        <v>4100</v>
      </c>
      <c r="E776" s="1521">
        <v>3723</v>
      </c>
      <c r="F776" s="1526">
        <v>109087</v>
      </c>
      <c r="G776" s="1290">
        <f t="shared" si="11"/>
        <v>109087</v>
      </c>
      <c r="I776" s="894"/>
    </row>
    <row r="777" spans="1:9" ht="15.75">
      <c r="A777" s="1303" t="s">
        <v>2851</v>
      </c>
      <c r="B777" s="1304">
        <v>190</v>
      </c>
      <c r="C777" s="1304">
        <v>260</v>
      </c>
      <c r="D777" s="1304">
        <v>4200</v>
      </c>
      <c r="E777" s="1521">
        <v>3822</v>
      </c>
      <c r="F777" s="1526">
        <v>111616</v>
      </c>
      <c r="G777" s="1290">
        <f t="shared" si="11"/>
        <v>111616</v>
      </c>
      <c r="I777" s="894"/>
    </row>
    <row r="778" spans="1:9" ht="15.75">
      <c r="A778" s="1303" t="s">
        <v>2852</v>
      </c>
      <c r="B778" s="1304">
        <v>190</v>
      </c>
      <c r="C778" s="1304">
        <v>260</v>
      </c>
      <c r="D778" s="1304">
        <v>4300</v>
      </c>
      <c r="E778" s="1521">
        <v>3921</v>
      </c>
      <c r="F778" s="1526">
        <v>114144</v>
      </c>
      <c r="G778" s="1290">
        <f t="shared" si="11"/>
        <v>114144</v>
      </c>
      <c r="I778" s="894"/>
    </row>
    <row r="779" spans="1:9" ht="15.75">
      <c r="A779" s="1303" t="s">
        <v>2853</v>
      </c>
      <c r="B779" s="1304">
        <v>190</v>
      </c>
      <c r="C779" s="1304">
        <v>260</v>
      </c>
      <c r="D779" s="1304">
        <v>4400</v>
      </c>
      <c r="E779" s="1521">
        <v>4020</v>
      </c>
      <c r="F779" s="1526">
        <v>116675</v>
      </c>
      <c r="G779" s="1290">
        <f t="shared" si="11"/>
        <v>116675</v>
      </c>
      <c r="I779" s="894"/>
    </row>
    <row r="780" spans="1:9" ht="15.75">
      <c r="A780" s="1303" t="s">
        <v>2854</v>
      </c>
      <c r="B780" s="1304">
        <v>190</v>
      </c>
      <c r="C780" s="1304">
        <v>260</v>
      </c>
      <c r="D780" s="1304">
        <v>4500</v>
      </c>
      <c r="E780" s="1521">
        <v>4118</v>
      </c>
      <c r="F780" s="1526">
        <v>119206</v>
      </c>
      <c r="G780" s="1290">
        <f t="shared" si="11"/>
        <v>119206</v>
      </c>
      <c r="I780" s="894"/>
    </row>
    <row r="781" spans="1:9" ht="15.75">
      <c r="A781" s="1303" t="s">
        <v>2855</v>
      </c>
      <c r="B781" s="1304">
        <v>190</v>
      </c>
      <c r="C781" s="1304">
        <v>260</v>
      </c>
      <c r="D781" s="1304">
        <v>4600</v>
      </c>
      <c r="E781" s="1521">
        <v>4217</v>
      </c>
      <c r="F781" s="1526">
        <v>121735</v>
      </c>
      <c r="G781" s="1290">
        <f t="shared" ref="G781:G844" si="12">(F781-F781*$B$4)</f>
        <v>121735</v>
      </c>
      <c r="I781" s="894"/>
    </row>
    <row r="782" spans="1:9" ht="15.75">
      <c r="A782" s="1303" t="s">
        <v>2856</v>
      </c>
      <c r="B782" s="1304">
        <v>190</v>
      </c>
      <c r="C782" s="1304">
        <v>260</v>
      </c>
      <c r="D782" s="1304">
        <v>4700</v>
      </c>
      <c r="E782" s="1521">
        <v>4316</v>
      </c>
      <c r="F782" s="1526">
        <v>124263</v>
      </c>
      <c r="G782" s="1290">
        <f t="shared" si="12"/>
        <v>124263</v>
      </c>
      <c r="I782" s="894"/>
    </row>
    <row r="783" spans="1:9" ht="15.75">
      <c r="A783" s="1303" t="s">
        <v>2857</v>
      </c>
      <c r="B783" s="1304">
        <v>190</v>
      </c>
      <c r="C783" s="1304">
        <v>260</v>
      </c>
      <c r="D783" s="1304">
        <v>4800</v>
      </c>
      <c r="E783" s="1521">
        <v>4415</v>
      </c>
      <c r="F783" s="1526">
        <v>126794</v>
      </c>
      <c r="G783" s="1290">
        <f t="shared" si="12"/>
        <v>126794</v>
      </c>
      <c r="I783" s="894"/>
    </row>
    <row r="784" spans="1:9" ht="15.75">
      <c r="A784" s="1303" t="s">
        <v>2858</v>
      </c>
      <c r="B784" s="1304">
        <v>190</v>
      </c>
      <c r="C784" s="1304">
        <v>260</v>
      </c>
      <c r="D784" s="1304">
        <v>4900</v>
      </c>
      <c r="E784" s="1521">
        <v>4513</v>
      </c>
      <c r="F784" s="1526">
        <v>129325</v>
      </c>
      <c r="G784" s="1290">
        <f t="shared" si="12"/>
        <v>129325</v>
      </c>
      <c r="I784" s="894"/>
    </row>
    <row r="785" spans="1:9" ht="16.5" thickBot="1">
      <c r="A785" s="1305" t="s">
        <v>2859</v>
      </c>
      <c r="B785" s="1295">
        <v>190</v>
      </c>
      <c r="C785" s="1295">
        <v>260</v>
      </c>
      <c r="D785" s="1295">
        <v>5000</v>
      </c>
      <c r="E785" s="1522">
        <v>4612</v>
      </c>
      <c r="F785" s="1526">
        <v>131854</v>
      </c>
      <c r="G785" s="1291">
        <f t="shared" si="12"/>
        <v>131854</v>
      </c>
      <c r="I785" s="894"/>
    </row>
    <row r="786" spans="1:9" ht="15.75">
      <c r="A786" s="1301" t="s">
        <v>2860</v>
      </c>
      <c r="B786" s="1302">
        <v>190</v>
      </c>
      <c r="C786" s="1302">
        <v>300</v>
      </c>
      <c r="D786" s="1302">
        <v>800</v>
      </c>
      <c r="E786" s="1520">
        <v>668</v>
      </c>
      <c r="F786" s="1526">
        <v>33553</v>
      </c>
      <c r="G786" s="1289">
        <f t="shared" si="12"/>
        <v>33553</v>
      </c>
      <c r="I786" s="894"/>
    </row>
    <row r="787" spans="1:9" ht="15.75">
      <c r="A787" s="1303" t="s">
        <v>2861</v>
      </c>
      <c r="B787" s="1304">
        <v>190</v>
      </c>
      <c r="C787" s="1304">
        <v>300</v>
      </c>
      <c r="D787" s="1304">
        <v>900</v>
      </c>
      <c r="E787" s="1521">
        <v>796</v>
      </c>
      <c r="F787" s="1526">
        <v>36590</v>
      </c>
      <c r="G787" s="1290">
        <f t="shared" si="12"/>
        <v>36590</v>
      </c>
      <c r="I787" s="894"/>
    </row>
    <row r="788" spans="1:9" ht="15.75">
      <c r="A788" s="1303" t="s">
        <v>2862</v>
      </c>
      <c r="B788" s="1304">
        <v>190</v>
      </c>
      <c r="C788" s="1304">
        <v>300</v>
      </c>
      <c r="D788" s="1304">
        <v>1000</v>
      </c>
      <c r="E788" s="1521">
        <v>925</v>
      </c>
      <c r="F788" s="1526">
        <v>39626</v>
      </c>
      <c r="G788" s="1290">
        <f t="shared" si="12"/>
        <v>39626</v>
      </c>
      <c r="I788" s="894"/>
    </row>
    <row r="789" spans="1:9" ht="15.75">
      <c r="A789" s="1303" t="s">
        <v>2863</v>
      </c>
      <c r="B789" s="1304">
        <v>190</v>
      </c>
      <c r="C789" s="1304">
        <v>300</v>
      </c>
      <c r="D789" s="1304">
        <v>1100</v>
      </c>
      <c r="E789" s="1521">
        <v>1053</v>
      </c>
      <c r="F789" s="1526">
        <v>42664</v>
      </c>
      <c r="G789" s="1290">
        <f t="shared" si="12"/>
        <v>42664</v>
      </c>
      <c r="I789" s="894"/>
    </row>
    <row r="790" spans="1:9" ht="15.75">
      <c r="A790" s="1303" t="s">
        <v>2864</v>
      </c>
      <c r="B790" s="1304">
        <v>190</v>
      </c>
      <c r="C790" s="1304">
        <v>300</v>
      </c>
      <c r="D790" s="1304">
        <v>1200</v>
      </c>
      <c r="E790" s="1521">
        <v>1182</v>
      </c>
      <c r="F790" s="1526">
        <v>45703</v>
      </c>
      <c r="G790" s="1290">
        <f t="shared" si="12"/>
        <v>45703</v>
      </c>
      <c r="I790" s="894"/>
    </row>
    <row r="791" spans="1:9" ht="15.75">
      <c r="A791" s="1303" t="s">
        <v>2865</v>
      </c>
      <c r="B791" s="1304">
        <v>190</v>
      </c>
      <c r="C791" s="1304">
        <v>300</v>
      </c>
      <c r="D791" s="1304">
        <v>1300</v>
      </c>
      <c r="E791" s="1521">
        <v>1310</v>
      </c>
      <c r="F791" s="1526">
        <v>48739</v>
      </c>
      <c r="G791" s="1290">
        <f t="shared" si="12"/>
        <v>48739</v>
      </c>
      <c r="I791" s="894"/>
    </row>
    <row r="792" spans="1:9" ht="15.75">
      <c r="A792" s="1303" t="s">
        <v>2866</v>
      </c>
      <c r="B792" s="1304">
        <v>190</v>
      </c>
      <c r="C792" s="1304">
        <v>300</v>
      </c>
      <c r="D792" s="1304">
        <v>1400</v>
      </c>
      <c r="E792" s="1521">
        <v>1439</v>
      </c>
      <c r="F792" s="1526">
        <v>51775</v>
      </c>
      <c r="G792" s="1290">
        <f t="shared" si="12"/>
        <v>51775</v>
      </c>
      <c r="I792" s="894"/>
    </row>
    <row r="793" spans="1:9" ht="15.75">
      <c r="A793" s="1303" t="s">
        <v>2867</v>
      </c>
      <c r="B793" s="1304">
        <v>190</v>
      </c>
      <c r="C793" s="1304">
        <v>300</v>
      </c>
      <c r="D793" s="1304">
        <v>1500</v>
      </c>
      <c r="E793" s="1521">
        <v>1567</v>
      </c>
      <c r="F793" s="1526">
        <v>54814</v>
      </c>
      <c r="G793" s="1290">
        <f t="shared" si="12"/>
        <v>54814</v>
      </c>
      <c r="I793" s="894"/>
    </row>
    <row r="794" spans="1:9" ht="15.75">
      <c r="A794" s="1303" t="s">
        <v>2868</v>
      </c>
      <c r="B794" s="1304">
        <v>190</v>
      </c>
      <c r="C794" s="1304">
        <v>300</v>
      </c>
      <c r="D794" s="1304">
        <v>1600</v>
      </c>
      <c r="E794" s="1521">
        <v>1695</v>
      </c>
      <c r="F794" s="1526">
        <v>57852</v>
      </c>
      <c r="G794" s="1290">
        <f t="shared" si="12"/>
        <v>57852</v>
      </c>
      <c r="I794" s="894"/>
    </row>
    <row r="795" spans="1:9" ht="15.75">
      <c r="A795" s="1303" t="s">
        <v>2869</v>
      </c>
      <c r="B795" s="1304">
        <v>190</v>
      </c>
      <c r="C795" s="1304">
        <v>300</v>
      </c>
      <c r="D795" s="1304">
        <v>1700</v>
      </c>
      <c r="E795" s="1521">
        <v>1824</v>
      </c>
      <c r="F795" s="1526">
        <v>60889</v>
      </c>
      <c r="G795" s="1290">
        <f t="shared" si="12"/>
        <v>60889</v>
      </c>
      <c r="I795" s="894"/>
    </row>
    <row r="796" spans="1:9" ht="15.75">
      <c r="A796" s="1303" t="s">
        <v>2870</v>
      </c>
      <c r="B796" s="1304">
        <v>190</v>
      </c>
      <c r="C796" s="1304">
        <v>300</v>
      </c>
      <c r="D796" s="1304">
        <v>1800</v>
      </c>
      <c r="E796" s="1521">
        <v>1952</v>
      </c>
      <c r="F796" s="1526">
        <v>63925</v>
      </c>
      <c r="G796" s="1290">
        <f t="shared" si="12"/>
        <v>63925</v>
      </c>
      <c r="I796" s="894"/>
    </row>
    <row r="797" spans="1:9" ht="15.75">
      <c r="A797" s="1303" t="s">
        <v>2871</v>
      </c>
      <c r="B797" s="1304">
        <v>190</v>
      </c>
      <c r="C797" s="1304">
        <v>300</v>
      </c>
      <c r="D797" s="1304">
        <v>1900</v>
      </c>
      <c r="E797" s="1521">
        <v>2081</v>
      </c>
      <c r="F797" s="1526">
        <v>66963</v>
      </c>
      <c r="G797" s="1290">
        <f t="shared" si="12"/>
        <v>66963</v>
      </c>
      <c r="I797" s="894"/>
    </row>
    <row r="798" spans="1:9" ht="15.75">
      <c r="A798" s="1303" t="s">
        <v>2872</v>
      </c>
      <c r="B798" s="1304">
        <v>190</v>
      </c>
      <c r="C798" s="1304">
        <v>300</v>
      </c>
      <c r="D798" s="1304">
        <v>2000</v>
      </c>
      <c r="E798" s="1521">
        <v>2209</v>
      </c>
      <c r="F798" s="1526">
        <v>70002</v>
      </c>
      <c r="G798" s="1290">
        <f t="shared" si="12"/>
        <v>70002</v>
      </c>
      <c r="I798" s="894"/>
    </row>
    <row r="799" spans="1:9" ht="15.75">
      <c r="A799" s="1303" t="s">
        <v>2873</v>
      </c>
      <c r="B799" s="1304">
        <v>190</v>
      </c>
      <c r="C799" s="1304">
        <v>300</v>
      </c>
      <c r="D799" s="1304">
        <v>2100</v>
      </c>
      <c r="E799" s="1521">
        <v>2338</v>
      </c>
      <c r="F799" s="1526">
        <v>73038</v>
      </c>
      <c r="G799" s="1290">
        <f t="shared" si="12"/>
        <v>73038</v>
      </c>
      <c r="I799" s="894"/>
    </row>
    <row r="800" spans="1:9" ht="15.75">
      <c r="A800" s="1303" t="s">
        <v>2874</v>
      </c>
      <c r="B800" s="1304">
        <v>190</v>
      </c>
      <c r="C800" s="1304">
        <v>300</v>
      </c>
      <c r="D800" s="1304">
        <v>2200</v>
      </c>
      <c r="E800" s="1521">
        <v>2466</v>
      </c>
      <c r="F800" s="1526">
        <v>76074</v>
      </c>
      <c r="G800" s="1290">
        <f t="shared" si="12"/>
        <v>76074</v>
      </c>
      <c r="I800" s="894"/>
    </row>
    <row r="801" spans="1:9" ht="15.75">
      <c r="A801" s="1303" t="s">
        <v>2875</v>
      </c>
      <c r="B801" s="1304">
        <v>190</v>
      </c>
      <c r="C801" s="1304">
        <v>300</v>
      </c>
      <c r="D801" s="1304">
        <v>2300</v>
      </c>
      <c r="E801" s="1521">
        <v>2594</v>
      </c>
      <c r="F801" s="1526">
        <v>79113</v>
      </c>
      <c r="G801" s="1290">
        <f t="shared" si="12"/>
        <v>79113</v>
      </c>
      <c r="I801" s="894"/>
    </row>
    <row r="802" spans="1:9" ht="15.75">
      <c r="A802" s="1303" t="s">
        <v>2876</v>
      </c>
      <c r="B802" s="1304">
        <v>190</v>
      </c>
      <c r="C802" s="1304">
        <v>300</v>
      </c>
      <c r="D802" s="1304">
        <v>2400</v>
      </c>
      <c r="E802" s="1521">
        <v>2723</v>
      </c>
      <c r="F802" s="1526">
        <v>82151</v>
      </c>
      <c r="G802" s="1290">
        <f t="shared" si="12"/>
        <v>82151</v>
      </c>
      <c r="I802" s="894"/>
    </row>
    <row r="803" spans="1:9" ht="15.75">
      <c r="A803" s="1303" t="s">
        <v>2877</v>
      </c>
      <c r="B803" s="1304">
        <v>190</v>
      </c>
      <c r="C803" s="1304">
        <v>300</v>
      </c>
      <c r="D803" s="1304">
        <v>2500</v>
      </c>
      <c r="E803" s="1521">
        <v>2851</v>
      </c>
      <c r="F803" s="1526">
        <v>85188</v>
      </c>
      <c r="G803" s="1290">
        <f t="shared" si="12"/>
        <v>85188</v>
      </c>
      <c r="I803" s="894"/>
    </row>
    <row r="804" spans="1:9" ht="15.75">
      <c r="A804" s="1303" t="s">
        <v>2878</v>
      </c>
      <c r="B804" s="1304">
        <v>190</v>
      </c>
      <c r="C804" s="1304">
        <v>300</v>
      </c>
      <c r="D804" s="1304">
        <v>2600</v>
      </c>
      <c r="E804" s="1521">
        <v>2980</v>
      </c>
      <c r="F804" s="1526">
        <v>88224</v>
      </c>
      <c r="G804" s="1290">
        <f t="shared" si="12"/>
        <v>88224</v>
      </c>
      <c r="I804" s="894"/>
    </row>
    <row r="805" spans="1:9" ht="15.75">
      <c r="A805" s="1303" t="s">
        <v>2879</v>
      </c>
      <c r="B805" s="1304">
        <v>190</v>
      </c>
      <c r="C805" s="1304">
        <v>300</v>
      </c>
      <c r="D805" s="1304">
        <v>2700</v>
      </c>
      <c r="E805" s="1521">
        <v>3108</v>
      </c>
      <c r="F805" s="1526">
        <v>91262</v>
      </c>
      <c r="G805" s="1290">
        <f t="shared" si="12"/>
        <v>91262</v>
      </c>
      <c r="I805" s="894"/>
    </row>
    <row r="806" spans="1:9" ht="15.75">
      <c r="A806" s="1303" t="s">
        <v>2880</v>
      </c>
      <c r="B806" s="1304">
        <v>190</v>
      </c>
      <c r="C806" s="1304">
        <v>300</v>
      </c>
      <c r="D806" s="1304">
        <v>2800</v>
      </c>
      <c r="E806" s="1521">
        <v>3237</v>
      </c>
      <c r="F806" s="1526">
        <v>94301</v>
      </c>
      <c r="G806" s="1290">
        <f t="shared" si="12"/>
        <v>94301</v>
      </c>
      <c r="I806" s="894"/>
    </row>
    <row r="807" spans="1:9" ht="15.75">
      <c r="A807" s="1303" t="s">
        <v>2881</v>
      </c>
      <c r="B807" s="1304">
        <v>190</v>
      </c>
      <c r="C807" s="1304">
        <v>300</v>
      </c>
      <c r="D807" s="1304">
        <v>2900</v>
      </c>
      <c r="E807" s="1521">
        <v>3365</v>
      </c>
      <c r="F807" s="1526">
        <v>97337</v>
      </c>
      <c r="G807" s="1290">
        <f t="shared" si="12"/>
        <v>97337</v>
      </c>
      <c r="I807" s="894"/>
    </row>
    <row r="808" spans="1:9" ht="15.75">
      <c r="A808" s="1303" t="s">
        <v>2882</v>
      </c>
      <c r="B808" s="1304">
        <v>190</v>
      </c>
      <c r="C808" s="1304">
        <v>300</v>
      </c>
      <c r="D808" s="1304">
        <v>3000</v>
      </c>
      <c r="E808" s="1521">
        <v>3494</v>
      </c>
      <c r="F808" s="1526">
        <v>100373</v>
      </c>
      <c r="G808" s="1290">
        <f t="shared" si="12"/>
        <v>100373</v>
      </c>
      <c r="I808" s="894"/>
    </row>
    <row r="809" spans="1:9" ht="15.75">
      <c r="A809" s="1303" t="s">
        <v>2883</v>
      </c>
      <c r="B809" s="1304">
        <v>190</v>
      </c>
      <c r="C809" s="1304">
        <v>300</v>
      </c>
      <c r="D809" s="1304">
        <v>3100</v>
      </c>
      <c r="E809" s="1521">
        <v>3622</v>
      </c>
      <c r="F809" s="1526">
        <v>103412</v>
      </c>
      <c r="G809" s="1290">
        <f t="shared" si="12"/>
        <v>103412</v>
      </c>
      <c r="I809" s="894"/>
    </row>
    <row r="810" spans="1:9" ht="15.75">
      <c r="A810" s="1303" t="s">
        <v>2884</v>
      </c>
      <c r="B810" s="1304">
        <v>190</v>
      </c>
      <c r="C810" s="1304">
        <v>300</v>
      </c>
      <c r="D810" s="1304">
        <v>3200</v>
      </c>
      <c r="E810" s="1521">
        <v>3750</v>
      </c>
      <c r="F810" s="1526">
        <v>106450</v>
      </c>
      <c r="G810" s="1290">
        <f t="shared" si="12"/>
        <v>106450</v>
      </c>
      <c r="I810" s="894"/>
    </row>
    <row r="811" spans="1:9" ht="15.75">
      <c r="A811" s="1303" t="s">
        <v>2885</v>
      </c>
      <c r="B811" s="1304">
        <v>190</v>
      </c>
      <c r="C811" s="1304">
        <v>300</v>
      </c>
      <c r="D811" s="1304">
        <v>3300</v>
      </c>
      <c r="E811" s="1521">
        <v>3879</v>
      </c>
      <c r="F811" s="1526">
        <v>109487</v>
      </c>
      <c r="G811" s="1290">
        <f t="shared" si="12"/>
        <v>109487</v>
      </c>
      <c r="I811" s="894"/>
    </row>
    <row r="812" spans="1:9" ht="15.75">
      <c r="A812" s="1303" t="s">
        <v>2886</v>
      </c>
      <c r="B812" s="1304">
        <v>190</v>
      </c>
      <c r="C812" s="1304">
        <v>300</v>
      </c>
      <c r="D812" s="1304">
        <v>3400</v>
      </c>
      <c r="E812" s="1521">
        <v>4007</v>
      </c>
      <c r="F812" s="1526">
        <v>112523</v>
      </c>
      <c r="G812" s="1290">
        <f t="shared" si="12"/>
        <v>112523</v>
      </c>
      <c r="I812" s="894"/>
    </row>
    <row r="813" spans="1:9" ht="15.75">
      <c r="A813" s="1303" t="s">
        <v>2887</v>
      </c>
      <c r="B813" s="1304">
        <v>190</v>
      </c>
      <c r="C813" s="1304">
        <v>300</v>
      </c>
      <c r="D813" s="1304">
        <v>3500</v>
      </c>
      <c r="E813" s="1521">
        <v>4136</v>
      </c>
      <c r="F813" s="1526">
        <v>115561</v>
      </c>
      <c r="G813" s="1290">
        <f t="shared" si="12"/>
        <v>115561</v>
      </c>
      <c r="I813" s="894"/>
    </row>
    <row r="814" spans="1:9" ht="15.75">
      <c r="A814" s="1303" t="s">
        <v>2888</v>
      </c>
      <c r="B814" s="1304">
        <v>190</v>
      </c>
      <c r="C814" s="1304">
        <v>300</v>
      </c>
      <c r="D814" s="1304">
        <v>3600</v>
      </c>
      <c r="E814" s="1521">
        <v>4200</v>
      </c>
      <c r="F814" s="1526">
        <v>118600</v>
      </c>
      <c r="G814" s="1290">
        <f t="shared" si="12"/>
        <v>118600</v>
      </c>
      <c r="I814" s="894"/>
    </row>
    <row r="815" spans="1:9" ht="15.75">
      <c r="A815" s="1303" t="s">
        <v>2889</v>
      </c>
      <c r="B815" s="1304">
        <v>190</v>
      </c>
      <c r="C815" s="1304">
        <v>300</v>
      </c>
      <c r="D815" s="1304">
        <v>3700</v>
      </c>
      <c r="E815" s="1521">
        <v>4328</v>
      </c>
      <c r="F815" s="1526">
        <v>121636</v>
      </c>
      <c r="G815" s="1290">
        <f t="shared" si="12"/>
        <v>121636</v>
      </c>
      <c r="I815" s="894"/>
    </row>
    <row r="816" spans="1:9" ht="15.75">
      <c r="A816" s="1303" t="s">
        <v>2890</v>
      </c>
      <c r="B816" s="1304">
        <v>190</v>
      </c>
      <c r="C816" s="1304">
        <v>300</v>
      </c>
      <c r="D816" s="1304">
        <v>3800</v>
      </c>
      <c r="E816" s="1521">
        <v>4457</v>
      </c>
      <c r="F816" s="1526">
        <v>124672</v>
      </c>
      <c r="G816" s="1290">
        <f t="shared" si="12"/>
        <v>124672</v>
      </c>
      <c r="I816" s="894"/>
    </row>
    <row r="817" spans="1:9" ht="15.75">
      <c r="A817" s="1303" t="s">
        <v>2891</v>
      </c>
      <c r="B817" s="1304">
        <v>190</v>
      </c>
      <c r="C817" s="1304">
        <v>300</v>
      </c>
      <c r="D817" s="1304">
        <v>3900</v>
      </c>
      <c r="E817" s="1521">
        <v>4585</v>
      </c>
      <c r="F817" s="1526">
        <v>127711</v>
      </c>
      <c r="G817" s="1290">
        <f t="shared" si="12"/>
        <v>127711</v>
      </c>
      <c r="I817" s="894"/>
    </row>
    <row r="818" spans="1:9" ht="15.75">
      <c r="A818" s="1303" t="s">
        <v>2892</v>
      </c>
      <c r="B818" s="1304">
        <v>190</v>
      </c>
      <c r="C818" s="1304">
        <v>300</v>
      </c>
      <c r="D818" s="1304">
        <v>4000</v>
      </c>
      <c r="E818" s="1521">
        <v>4714</v>
      </c>
      <c r="F818" s="1526">
        <v>130749</v>
      </c>
      <c r="G818" s="1290">
        <f t="shared" si="12"/>
        <v>130749</v>
      </c>
      <c r="I818" s="894"/>
    </row>
    <row r="819" spans="1:9" ht="15.75">
      <c r="A819" s="1303" t="s">
        <v>2893</v>
      </c>
      <c r="B819" s="1304">
        <v>190</v>
      </c>
      <c r="C819" s="1304">
        <v>300</v>
      </c>
      <c r="D819" s="1304">
        <v>4100</v>
      </c>
      <c r="E819" s="1521">
        <v>4842</v>
      </c>
      <c r="F819" s="1526">
        <v>133786</v>
      </c>
      <c r="G819" s="1290">
        <f t="shared" si="12"/>
        <v>133786</v>
      </c>
      <c r="I819" s="894"/>
    </row>
    <row r="820" spans="1:9" ht="15.75">
      <c r="A820" s="1303" t="s">
        <v>2894</v>
      </c>
      <c r="B820" s="1304">
        <v>190</v>
      </c>
      <c r="C820" s="1304">
        <v>300</v>
      </c>
      <c r="D820" s="1304">
        <v>4200</v>
      </c>
      <c r="E820" s="1521">
        <v>4971</v>
      </c>
      <c r="F820" s="1526">
        <v>136822</v>
      </c>
      <c r="G820" s="1290">
        <f t="shared" si="12"/>
        <v>136822</v>
      </c>
      <c r="I820" s="894"/>
    </row>
    <row r="821" spans="1:9" ht="15.75">
      <c r="A821" s="1303" t="s">
        <v>2895</v>
      </c>
      <c r="B821" s="1304">
        <v>190</v>
      </c>
      <c r="C821" s="1304">
        <v>300</v>
      </c>
      <c r="D821" s="1304">
        <v>4300</v>
      </c>
      <c r="E821" s="1521">
        <v>5099</v>
      </c>
      <c r="F821" s="1526">
        <v>139860</v>
      </c>
      <c r="G821" s="1290">
        <f t="shared" si="12"/>
        <v>139860</v>
      </c>
      <c r="I821" s="894"/>
    </row>
    <row r="822" spans="1:9" ht="15.75">
      <c r="A822" s="1303" t="s">
        <v>2896</v>
      </c>
      <c r="B822" s="1304">
        <v>190</v>
      </c>
      <c r="C822" s="1304">
        <v>300</v>
      </c>
      <c r="D822" s="1304">
        <v>4400</v>
      </c>
      <c r="E822" s="1521">
        <v>5228</v>
      </c>
      <c r="F822" s="1526">
        <v>142899</v>
      </c>
      <c r="G822" s="1290">
        <f t="shared" si="12"/>
        <v>142899</v>
      </c>
      <c r="I822" s="894"/>
    </row>
    <row r="823" spans="1:9" ht="15.75">
      <c r="A823" s="1303" t="s">
        <v>2897</v>
      </c>
      <c r="B823" s="1304">
        <v>190</v>
      </c>
      <c r="C823" s="1304">
        <v>300</v>
      </c>
      <c r="D823" s="1304">
        <v>4500</v>
      </c>
      <c r="E823" s="1521">
        <v>5356</v>
      </c>
      <c r="F823" s="1526">
        <v>145935</v>
      </c>
      <c r="G823" s="1290">
        <f t="shared" si="12"/>
        <v>145935</v>
      </c>
      <c r="I823" s="894"/>
    </row>
    <row r="824" spans="1:9" ht="15.75">
      <c r="A824" s="1303" t="s">
        <v>2898</v>
      </c>
      <c r="B824" s="1304">
        <v>190</v>
      </c>
      <c r="C824" s="1304">
        <v>300</v>
      </c>
      <c r="D824" s="1304">
        <v>4600</v>
      </c>
      <c r="E824" s="1521">
        <v>5484</v>
      </c>
      <c r="F824" s="1526">
        <v>148971</v>
      </c>
      <c r="G824" s="1290">
        <f t="shared" si="12"/>
        <v>148971</v>
      </c>
      <c r="I824" s="894"/>
    </row>
    <row r="825" spans="1:9" ht="15.75">
      <c r="A825" s="1303" t="s">
        <v>2899</v>
      </c>
      <c r="B825" s="1304">
        <v>190</v>
      </c>
      <c r="C825" s="1304">
        <v>300</v>
      </c>
      <c r="D825" s="1304">
        <v>4700</v>
      </c>
      <c r="E825" s="1521">
        <v>5613</v>
      </c>
      <c r="F825" s="1526">
        <v>152010</v>
      </c>
      <c r="G825" s="1290">
        <f t="shared" si="12"/>
        <v>152010</v>
      </c>
      <c r="I825" s="894"/>
    </row>
    <row r="826" spans="1:9" ht="15.75">
      <c r="A826" s="1303" t="s">
        <v>2900</v>
      </c>
      <c r="B826" s="1304">
        <v>190</v>
      </c>
      <c r="C826" s="1304">
        <v>300</v>
      </c>
      <c r="D826" s="1304">
        <v>4800</v>
      </c>
      <c r="E826" s="1521">
        <v>5741</v>
      </c>
      <c r="F826" s="1526">
        <v>155048</v>
      </c>
      <c r="G826" s="1290">
        <f t="shared" si="12"/>
        <v>155048</v>
      </c>
      <c r="I826" s="894"/>
    </row>
    <row r="827" spans="1:9" ht="15.75">
      <c r="A827" s="1303" t="s">
        <v>2901</v>
      </c>
      <c r="B827" s="1304">
        <v>190</v>
      </c>
      <c r="C827" s="1304">
        <v>300</v>
      </c>
      <c r="D827" s="1304">
        <v>4900</v>
      </c>
      <c r="E827" s="1521">
        <v>5870</v>
      </c>
      <c r="F827" s="1526">
        <v>158085</v>
      </c>
      <c r="G827" s="1290">
        <f t="shared" si="12"/>
        <v>158085</v>
      </c>
      <c r="I827" s="894"/>
    </row>
    <row r="828" spans="1:9" ht="16.5" thickBot="1">
      <c r="A828" s="1305" t="s">
        <v>2902</v>
      </c>
      <c r="B828" s="1295">
        <v>190</v>
      </c>
      <c r="C828" s="1295">
        <v>300</v>
      </c>
      <c r="D828" s="1295">
        <v>5000</v>
      </c>
      <c r="E828" s="1522">
        <v>5998</v>
      </c>
      <c r="F828" s="1526">
        <v>161121</v>
      </c>
      <c r="G828" s="1291">
        <f t="shared" si="12"/>
        <v>161121</v>
      </c>
      <c r="I828" s="894"/>
    </row>
    <row r="829" spans="1:9" ht="15.75">
      <c r="A829" s="1301" t="s">
        <v>2903</v>
      </c>
      <c r="B829" s="1302">
        <v>190</v>
      </c>
      <c r="C829" s="1302">
        <v>380</v>
      </c>
      <c r="D829" s="1302">
        <v>800</v>
      </c>
      <c r="E829" s="1520">
        <v>842</v>
      </c>
      <c r="F829" s="1526">
        <v>39513</v>
      </c>
      <c r="G829" s="1289">
        <f t="shared" si="12"/>
        <v>39513</v>
      </c>
      <c r="I829" s="894"/>
    </row>
    <row r="830" spans="1:9" ht="15.75">
      <c r="A830" s="1303" t="s">
        <v>2904</v>
      </c>
      <c r="B830" s="1304">
        <v>190</v>
      </c>
      <c r="C830" s="1304">
        <v>380</v>
      </c>
      <c r="D830" s="1304">
        <v>900</v>
      </c>
      <c r="E830" s="1521">
        <v>1003</v>
      </c>
      <c r="F830" s="1526">
        <v>43212</v>
      </c>
      <c r="G830" s="1290">
        <f t="shared" si="12"/>
        <v>43212</v>
      </c>
      <c r="I830" s="894"/>
    </row>
    <row r="831" spans="1:9" ht="15.75">
      <c r="A831" s="1303" t="s">
        <v>2905</v>
      </c>
      <c r="B831" s="1304">
        <v>190</v>
      </c>
      <c r="C831" s="1304">
        <v>380</v>
      </c>
      <c r="D831" s="1304">
        <v>1000</v>
      </c>
      <c r="E831" s="1521">
        <v>1165</v>
      </c>
      <c r="F831" s="1526">
        <v>46911</v>
      </c>
      <c r="G831" s="1290">
        <f t="shared" si="12"/>
        <v>46911</v>
      </c>
      <c r="I831" s="894"/>
    </row>
    <row r="832" spans="1:9" ht="15.75">
      <c r="A832" s="1303" t="s">
        <v>2906</v>
      </c>
      <c r="B832" s="1304">
        <v>190</v>
      </c>
      <c r="C832" s="1304">
        <v>380</v>
      </c>
      <c r="D832" s="1304">
        <v>1100</v>
      </c>
      <c r="E832" s="1521">
        <v>1327</v>
      </c>
      <c r="F832" s="1526">
        <v>50610</v>
      </c>
      <c r="G832" s="1290">
        <f t="shared" si="12"/>
        <v>50610</v>
      </c>
      <c r="I832" s="894"/>
    </row>
    <row r="833" spans="1:9" ht="15.75">
      <c r="A833" s="1303" t="s">
        <v>2907</v>
      </c>
      <c r="B833" s="1304">
        <v>190</v>
      </c>
      <c r="C833" s="1304">
        <v>380</v>
      </c>
      <c r="D833" s="1304">
        <v>1200</v>
      </c>
      <c r="E833" s="1521">
        <v>1489</v>
      </c>
      <c r="F833" s="1526">
        <v>54309</v>
      </c>
      <c r="G833" s="1290">
        <f t="shared" si="12"/>
        <v>54309</v>
      </c>
      <c r="I833" s="894"/>
    </row>
    <row r="834" spans="1:9" ht="15.75">
      <c r="A834" s="1303" t="s">
        <v>2908</v>
      </c>
      <c r="B834" s="1304">
        <v>190</v>
      </c>
      <c r="C834" s="1304">
        <v>380</v>
      </c>
      <c r="D834" s="1304">
        <v>1300</v>
      </c>
      <c r="E834" s="1521">
        <v>1651</v>
      </c>
      <c r="F834" s="1526">
        <v>58007</v>
      </c>
      <c r="G834" s="1290">
        <f t="shared" si="12"/>
        <v>58007</v>
      </c>
      <c r="I834" s="894"/>
    </row>
    <row r="835" spans="1:9" ht="15.75">
      <c r="A835" s="1303" t="s">
        <v>2909</v>
      </c>
      <c r="B835" s="1304">
        <v>190</v>
      </c>
      <c r="C835" s="1304">
        <v>380</v>
      </c>
      <c r="D835" s="1304">
        <v>1400</v>
      </c>
      <c r="E835" s="1521">
        <v>1813</v>
      </c>
      <c r="F835" s="1526">
        <v>61706</v>
      </c>
      <c r="G835" s="1290">
        <f t="shared" si="12"/>
        <v>61706</v>
      </c>
      <c r="I835" s="894"/>
    </row>
    <row r="836" spans="1:9" ht="15.75">
      <c r="A836" s="1303" t="s">
        <v>2910</v>
      </c>
      <c r="B836" s="1304">
        <v>190</v>
      </c>
      <c r="C836" s="1304">
        <v>380</v>
      </c>
      <c r="D836" s="1304">
        <v>1500</v>
      </c>
      <c r="E836" s="1521">
        <v>1974</v>
      </c>
      <c r="F836" s="1526">
        <v>65405</v>
      </c>
      <c r="G836" s="1290">
        <f t="shared" si="12"/>
        <v>65405</v>
      </c>
      <c r="I836" s="894"/>
    </row>
    <row r="837" spans="1:9" ht="15.75">
      <c r="A837" s="1303" t="s">
        <v>2911</v>
      </c>
      <c r="B837" s="1304">
        <v>190</v>
      </c>
      <c r="C837" s="1304">
        <v>380</v>
      </c>
      <c r="D837" s="1304">
        <v>1600</v>
      </c>
      <c r="E837" s="1521">
        <v>2136</v>
      </c>
      <c r="F837" s="1526">
        <v>69104</v>
      </c>
      <c r="G837" s="1290">
        <f t="shared" si="12"/>
        <v>69104</v>
      </c>
      <c r="I837" s="894"/>
    </row>
    <row r="838" spans="1:9" ht="15.75">
      <c r="A838" s="1303" t="s">
        <v>2912</v>
      </c>
      <c r="B838" s="1304">
        <v>190</v>
      </c>
      <c r="C838" s="1304">
        <v>380</v>
      </c>
      <c r="D838" s="1304">
        <v>1700</v>
      </c>
      <c r="E838" s="1521">
        <v>2298</v>
      </c>
      <c r="F838" s="1526">
        <v>72803</v>
      </c>
      <c r="G838" s="1290">
        <f t="shared" si="12"/>
        <v>72803</v>
      </c>
      <c r="I838" s="894"/>
    </row>
    <row r="839" spans="1:9" ht="15.75">
      <c r="A839" s="1303" t="s">
        <v>2913</v>
      </c>
      <c r="B839" s="1304">
        <v>190</v>
      </c>
      <c r="C839" s="1304">
        <v>380</v>
      </c>
      <c r="D839" s="1304">
        <v>1800</v>
      </c>
      <c r="E839" s="1521">
        <v>2460</v>
      </c>
      <c r="F839" s="1526">
        <v>76502</v>
      </c>
      <c r="G839" s="1290">
        <f t="shared" si="12"/>
        <v>76502</v>
      </c>
      <c r="I839" s="894"/>
    </row>
    <row r="840" spans="1:9" ht="15.75">
      <c r="A840" s="1303" t="s">
        <v>2914</v>
      </c>
      <c r="B840" s="1304">
        <v>190</v>
      </c>
      <c r="C840" s="1304">
        <v>380</v>
      </c>
      <c r="D840" s="1304">
        <v>1900</v>
      </c>
      <c r="E840" s="1521">
        <v>2622</v>
      </c>
      <c r="F840" s="1526">
        <v>80201</v>
      </c>
      <c r="G840" s="1290">
        <f t="shared" si="12"/>
        <v>80201</v>
      </c>
      <c r="I840" s="894"/>
    </row>
    <row r="841" spans="1:9" ht="15.75">
      <c r="A841" s="1303" t="s">
        <v>2915</v>
      </c>
      <c r="B841" s="1304">
        <v>190</v>
      </c>
      <c r="C841" s="1304">
        <v>380</v>
      </c>
      <c r="D841" s="1304">
        <v>2000</v>
      </c>
      <c r="E841" s="1521">
        <v>2784</v>
      </c>
      <c r="F841" s="1526">
        <v>83900</v>
      </c>
      <c r="G841" s="1290">
        <f t="shared" si="12"/>
        <v>83900</v>
      </c>
      <c r="I841" s="894"/>
    </row>
    <row r="842" spans="1:9" ht="15.75">
      <c r="A842" s="1303" t="s">
        <v>2916</v>
      </c>
      <c r="B842" s="1304">
        <v>190</v>
      </c>
      <c r="C842" s="1304">
        <v>380</v>
      </c>
      <c r="D842" s="1304">
        <v>2100</v>
      </c>
      <c r="E842" s="1521">
        <v>2945</v>
      </c>
      <c r="F842" s="1526">
        <v>87599</v>
      </c>
      <c r="G842" s="1290">
        <f t="shared" si="12"/>
        <v>87599</v>
      </c>
      <c r="I842" s="894"/>
    </row>
    <row r="843" spans="1:9" ht="15.75">
      <c r="A843" s="1303" t="s">
        <v>2917</v>
      </c>
      <c r="B843" s="1304">
        <v>190</v>
      </c>
      <c r="C843" s="1304">
        <v>380</v>
      </c>
      <c r="D843" s="1304">
        <v>2200</v>
      </c>
      <c r="E843" s="1521">
        <v>3107</v>
      </c>
      <c r="F843" s="1526">
        <v>91298</v>
      </c>
      <c r="G843" s="1290">
        <f t="shared" si="12"/>
        <v>91298</v>
      </c>
      <c r="I843" s="894"/>
    </row>
    <row r="844" spans="1:9" ht="15.75">
      <c r="A844" s="1303" t="s">
        <v>2918</v>
      </c>
      <c r="B844" s="1304">
        <v>190</v>
      </c>
      <c r="C844" s="1304">
        <v>380</v>
      </c>
      <c r="D844" s="1304">
        <v>2300</v>
      </c>
      <c r="E844" s="1521">
        <v>3269</v>
      </c>
      <c r="F844" s="1526">
        <v>94996</v>
      </c>
      <c r="G844" s="1290">
        <f t="shared" si="12"/>
        <v>94996</v>
      </c>
      <c r="I844" s="894"/>
    </row>
    <row r="845" spans="1:9" ht="15.75">
      <c r="A845" s="1303" t="s">
        <v>2919</v>
      </c>
      <c r="B845" s="1304">
        <v>190</v>
      </c>
      <c r="C845" s="1304">
        <v>380</v>
      </c>
      <c r="D845" s="1304">
        <v>2400</v>
      </c>
      <c r="E845" s="1521">
        <v>3431</v>
      </c>
      <c r="F845" s="1526">
        <v>98695</v>
      </c>
      <c r="G845" s="1290">
        <f t="shared" ref="G845:G908" si="13">(F845-F845*$B$4)</f>
        <v>98695</v>
      </c>
      <c r="I845" s="894"/>
    </row>
    <row r="846" spans="1:9" ht="15.75">
      <c r="A846" s="1303" t="s">
        <v>2920</v>
      </c>
      <c r="B846" s="1304">
        <v>190</v>
      </c>
      <c r="C846" s="1304">
        <v>380</v>
      </c>
      <c r="D846" s="1304">
        <v>2500</v>
      </c>
      <c r="E846" s="1521">
        <v>3593</v>
      </c>
      <c r="F846" s="1526">
        <v>102394</v>
      </c>
      <c r="G846" s="1290">
        <f t="shared" si="13"/>
        <v>102394</v>
      </c>
      <c r="I846" s="894"/>
    </row>
    <row r="847" spans="1:9" ht="15.75">
      <c r="A847" s="1303" t="s">
        <v>2921</v>
      </c>
      <c r="B847" s="1304">
        <v>190</v>
      </c>
      <c r="C847" s="1304">
        <v>380</v>
      </c>
      <c r="D847" s="1304">
        <v>2600</v>
      </c>
      <c r="E847" s="1521">
        <v>3755</v>
      </c>
      <c r="F847" s="1526">
        <v>106093</v>
      </c>
      <c r="G847" s="1290">
        <f t="shared" si="13"/>
        <v>106093</v>
      </c>
      <c r="I847" s="894"/>
    </row>
    <row r="848" spans="1:9" ht="15.75">
      <c r="A848" s="1303" t="s">
        <v>2922</v>
      </c>
      <c r="B848" s="1304">
        <v>190</v>
      </c>
      <c r="C848" s="1304">
        <v>380</v>
      </c>
      <c r="D848" s="1304">
        <v>2700</v>
      </c>
      <c r="E848" s="1521">
        <v>3917</v>
      </c>
      <c r="F848" s="1526">
        <v>109792</v>
      </c>
      <c r="G848" s="1290">
        <f t="shared" si="13"/>
        <v>109792</v>
      </c>
      <c r="I848" s="894"/>
    </row>
    <row r="849" spans="1:9" ht="15.75">
      <c r="A849" s="1303" t="s">
        <v>2923</v>
      </c>
      <c r="B849" s="1304">
        <v>190</v>
      </c>
      <c r="C849" s="1304">
        <v>380</v>
      </c>
      <c r="D849" s="1304">
        <v>2800</v>
      </c>
      <c r="E849" s="1521">
        <v>4078</v>
      </c>
      <c r="F849" s="1526">
        <v>113491</v>
      </c>
      <c r="G849" s="1290">
        <f t="shared" si="13"/>
        <v>113491</v>
      </c>
      <c r="I849" s="894"/>
    </row>
    <row r="850" spans="1:9" ht="15.75">
      <c r="A850" s="1303" t="s">
        <v>2924</v>
      </c>
      <c r="B850" s="1304">
        <v>190</v>
      </c>
      <c r="C850" s="1304">
        <v>380</v>
      </c>
      <c r="D850" s="1304">
        <v>2900</v>
      </c>
      <c r="E850" s="1521">
        <v>4240</v>
      </c>
      <c r="F850" s="1526">
        <v>117190</v>
      </c>
      <c r="G850" s="1290">
        <f t="shared" si="13"/>
        <v>117190</v>
      </c>
      <c r="I850" s="894"/>
    </row>
    <row r="851" spans="1:9" ht="15.75">
      <c r="A851" s="1303" t="s">
        <v>2925</v>
      </c>
      <c r="B851" s="1304">
        <v>190</v>
      </c>
      <c r="C851" s="1304">
        <v>380</v>
      </c>
      <c r="D851" s="1304">
        <v>3000</v>
      </c>
      <c r="E851" s="1521">
        <v>4402</v>
      </c>
      <c r="F851" s="1526">
        <v>120889</v>
      </c>
      <c r="G851" s="1290">
        <f t="shared" si="13"/>
        <v>120889</v>
      </c>
      <c r="I851" s="894"/>
    </row>
    <row r="852" spans="1:9" ht="15.75">
      <c r="A852" s="1303" t="s">
        <v>2926</v>
      </c>
      <c r="B852" s="1304">
        <v>190</v>
      </c>
      <c r="C852" s="1304">
        <v>380</v>
      </c>
      <c r="D852" s="1304">
        <v>3100</v>
      </c>
      <c r="E852" s="1521">
        <v>4564</v>
      </c>
      <c r="F852" s="1526">
        <v>124588</v>
      </c>
      <c r="G852" s="1290">
        <f t="shared" si="13"/>
        <v>124588</v>
      </c>
      <c r="I852" s="894"/>
    </row>
    <row r="853" spans="1:9" ht="15.75">
      <c r="A853" s="1303" t="s">
        <v>2927</v>
      </c>
      <c r="B853" s="1304">
        <v>190</v>
      </c>
      <c r="C853" s="1304">
        <v>380</v>
      </c>
      <c r="D853" s="1304">
        <v>3200</v>
      </c>
      <c r="E853" s="1521">
        <v>4726</v>
      </c>
      <c r="F853" s="1526">
        <v>128287</v>
      </c>
      <c r="G853" s="1290">
        <f t="shared" si="13"/>
        <v>128287</v>
      </c>
      <c r="I853" s="894"/>
    </row>
    <row r="854" spans="1:9" ht="15.75">
      <c r="A854" s="1303" t="s">
        <v>2928</v>
      </c>
      <c r="B854" s="1304">
        <v>190</v>
      </c>
      <c r="C854" s="1304">
        <v>380</v>
      </c>
      <c r="D854" s="1304">
        <v>3300</v>
      </c>
      <c r="E854" s="1521">
        <v>4888</v>
      </c>
      <c r="F854" s="1526">
        <v>131985</v>
      </c>
      <c r="G854" s="1290">
        <f t="shared" si="13"/>
        <v>131985</v>
      </c>
      <c r="I854" s="894"/>
    </row>
    <row r="855" spans="1:9" ht="15.75">
      <c r="A855" s="1303" t="s">
        <v>2929</v>
      </c>
      <c r="B855" s="1304">
        <v>190</v>
      </c>
      <c r="C855" s="1304">
        <v>380</v>
      </c>
      <c r="D855" s="1304">
        <v>3400</v>
      </c>
      <c r="E855" s="1521">
        <v>5049</v>
      </c>
      <c r="F855" s="1526">
        <v>135684</v>
      </c>
      <c r="G855" s="1290">
        <f t="shared" si="13"/>
        <v>135684</v>
      </c>
      <c r="I855" s="894"/>
    </row>
    <row r="856" spans="1:9" ht="15.75">
      <c r="A856" s="1303" t="s">
        <v>2930</v>
      </c>
      <c r="B856" s="1304">
        <v>190</v>
      </c>
      <c r="C856" s="1304">
        <v>380</v>
      </c>
      <c r="D856" s="1304">
        <v>3500</v>
      </c>
      <c r="E856" s="1521">
        <v>5211</v>
      </c>
      <c r="F856" s="1526">
        <v>139383</v>
      </c>
      <c r="G856" s="1290">
        <f t="shared" si="13"/>
        <v>139383</v>
      </c>
      <c r="I856" s="894"/>
    </row>
    <row r="857" spans="1:9" ht="15.75">
      <c r="A857" s="1303" t="s">
        <v>2931</v>
      </c>
      <c r="B857" s="1304">
        <v>190</v>
      </c>
      <c r="C857" s="1304">
        <v>380</v>
      </c>
      <c r="D857" s="1304">
        <v>3600</v>
      </c>
      <c r="E857" s="1521">
        <v>5292</v>
      </c>
      <c r="F857" s="1526">
        <v>143082</v>
      </c>
      <c r="G857" s="1290">
        <f t="shared" si="13"/>
        <v>143082</v>
      </c>
      <c r="I857" s="894"/>
    </row>
    <row r="858" spans="1:9" ht="15.75">
      <c r="A858" s="1303" t="s">
        <v>2932</v>
      </c>
      <c r="B858" s="1304">
        <v>190</v>
      </c>
      <c r="C858" s="1304">
        <v>380</v>
      </c>
      <c r="D858" s="1304">
        <v>3700</v>
      </c>
      <c r="E858" s="1521">
        <v>5454</v>
      </c>
      <c r="F858" s="1526">
        <v>146781</v>
      </c>
      <c r="G858" s="1290">
        <f t="shared" si="13"/>
        <v>146781</v>
      </c>
      <c r="I858" s="894"/>
    </row>
    <row r="859" spans="1:9" ht="15.75">
      <c r="A859" s="1303" t="s">
        <v>2933</v>
      </c>
      <c r="B859" s="1304">
        <v>190</v>
      </c>
      <c r="C859" s="1304">
        <v>380</v>
      </c>
      <c r="D859" s="1304">
        <v>3800</v>
      </c>
      <c r="E859" s="1521">
        <v>5616</v>
      </c>
      <c r="F859" s="1526">
        <v>150480</v>
      </c>
      <c r="G859" s="1290">
        <f t="shared" si="13"/>
        <v>150480</v>
      </c>
      <c r="I859" s="894"/>
    </row>
    <row r="860" spans="1:9" ht="15.75">
      <c r="A860" s="1303" t="s">
        <v>2934</v>
      </c>
      <c r="B860" s="1304">
        <v>190</v>
      </c>
      <c r="C860" s="1304">
        <v>380</v>
      </c>
      <c r="D860" s="1304">
        <v>3900</v>
      </c>
      <c r="E860" s="1521">
        <v>5778</v>
      </c>
      <c r="F860" s="1526">
        <v>154179</v>
      </c>
      <c r="G860" s="1290">
        <f t="shared" si="13"/>
        <v>154179</v>
      </c>
      <c r="I860" s="894"/>
    </row>
    <row r="861" spans="1:9" ht="15.75">
      <c r="A861" s="1303" t="s">
        <v>2935</v>
      </c>
      <c r="B861" s="1304">
        <v>190</v>
      </c>
      <c r="C861" s="1304">
        <v>380</v>
      </c>
      <c r="D861" s="1304">
        <v>4000</v>
      </c>
      <c r="E861" s="1521">
        <v>5940</v>
      </c>
      <c r="F861" s="1526">
        <v>157878</v>
      </c>
      <c r="G861" s="1290">
        <f t="shared" si="13"/>
        <v>157878</v>
      </c>
      <c r="I861" s="894"/>
    </row>
    <row r="862" spans="1:9" ht="15.75">
      <c r="A862" s="1303" t="s">
        <v>2936</v>
      </c>
      <c r="B862" s="1304">
        <v>190</v>
      </c>
      <c r="C862" s="1304">
        <v>380</v>
      </c>
      <c r="D862" s="1304">
        <v>4100</v>
      </c>
      <c r="E862" s="1521">
        <v>6101</v>
      </c>
      <c r="F862" s="1526">
        <v>161577</v>
      </c>
      <c r="G862" s="1290">
        <f t="shared" si="13"/>
        <v>161577</v>
      </c>
      <c r="I862" s="894"/>
    </row>
    <row r="863" spans="1:9" ht="15.75">
      <c r="A863" s="1303" t="s">
        <v>2937</v>
      </c>
      <c r="B863" s="1304">
        <v>190</v>
      </c>
      <c r="C863" s="1304">
        <v>380</v>
      </c>
      <c r="D863" s="1304">
        <v>4200</v>
      </c>
      <c r="E863" s="1521">
        <v>6263</v>
      </c>
      <c r="F863" s="1526">
        <v>165276</v>
      </c>
      <c r="G863" s="1290">
        <f t="shared" si="13"/>
        <v>165276</v>
      </c>
      <c r="I863" s="894"/>
    </row>
    <row r="864" spans="1:9" ht="15.75">
      <c r="A864" s="1303" t="s">
        <v>2938</v>
      </c>
      <c r="B864" s="1304">
        <v>190</v>
      </c>
      <c r="C864" s="1304">
        <v>380</v>
      </c>
      <c r="D864" s="1304">
        <v>4300</v>
      </c>
      <c r="E864" s="1521">
        <v>6425</v>
      </c>
      <c r="F864" s="1526">
        <v>168974</v>
      </c>
      <c r="G864" s="1290">
        <f t="shared" si="13"/>
        <v>168974</v>
      </c>
      <c r="I864" s="894"/>
    </row>
    <row r="865" spans="1:9" ht="15.75">
      <c r="A865" s="1303" t="s">
        <v>2939</v>
      </c>
      <c r="B865" s="1304">
        <v>190</v>
      </c>
      <c r="C865" s="1304">
        <v>380</v>
      </c>
      <c r="D865" s="1304">
        <v>4400</v>
      </c>
      <c r="E865" s="1521">
        <v>6587</v>
      </c>
      <c r="F865" s="1526">
        <v>172673</v>
      </c>
      <c r="G865" s="1290">
        <f t="shared" si="13"/>
        <v>172673</v>
      </c>
      <c r="I865" s="894"/>
    </row>
    <row r="866" spans="1:9" ht="15.75">
      <c r="A866" s="1303" t="s">
        <v>2940</v>
      </c>
      <c r="B866" s="1304">
        <v>190</v>
      </c>
      <c r="C866" s="1304">
        <v>380</v>
      </c>
      <c r="D866" s="1304">
        <v>4500</v>
      </c>
      <c r="E866" s="1521">
        <v>6749</v>
      </c>
      <c r="F866" s="1526">
        <v>176372</v>
      </c>
      <c r="G866" s="1290">
        <f t="shared" si="13"/>
        <v>176372</v>
      </c>
      <c r="I866" s="894"/>
    </row>
    <row r="867" spans="1:9" ht="15.75">
      <c r="A867" s="1303" t="s">
        <v>2941</v>
      </c>
      <c r="B867" s="1304">
        <v>190</v>
      </c>
      <c r="C867" s="1304">
        <v>380</v>
      </c>
      <c r="D867" s="1304">
        <v>4600</v>
      </c>
      <c r="E867" s="1521">
        <v>6911</v>
      </c>
      <c r="F867" s="1526">
        <v>180071</v>
      </c>
      <c r="G867" s="1290">
        <f t="shared" si="13"/>
        <v>180071</v>
      </c>
      <c r="I867" s="894"/>
    </row>
    <row r="868" spans="1:9" ht="15.75">
      <c r="A868" s="1303" t="s">
        <v>2942</v>
      </c>
      <c r="B868" s="1304">
        <v>190</v>
      </c>
      <c r="C868" s="1304">
        <v>380</v>
      </c>
      <c r="D868" s="1304">
        <v>4700</v>
      </c>
      <c r="E868" s="1521">
        <v>7072</v>
      </c>
      <c r="F868" s="1526">
        <v>183770</v>
      </c>
      <c r="G868" s="1290">
        <f t="shared" si="13"/>
        <v>183770</v>
      </c>
      <c r="I868" s="894"/>
    </row>
    <row r="869" spans="1:9" ht="15.75">
      <c r="A869" s="1303" t="s">
        <v>2943</v>
      </c>
      <c r="B869" s="1304">
        <v>190</v>
      </c>
      <c r="C869" s="1304">
        <v>380</v>
      </c>
      <c r="D869" s="1304">
        <v>4800</v>
      </c>
      <c r="E869" s="1521">
        <v>7234</v>
      </c>
      <c r="F869" s="1526">
        <v>187469</v>
      </c>
      <c r="G869" s="1290">
        <f t="shared" si="13"/>
        <v>187469</v>
      </c>
      <c r="I869" s="894"/>
    </row>
    <row r="870" spans="1:9" ht="15.75">
      <c r="A870" s="1303" t="s">
        <v>2944</v>
      </c>
      <c r="B870" s="1304">
        <v>190</v>
      </c>
      <c r="C870" s="1304">
        <v>380</v>
      </c>
      <c r="D870" s="1304">
        <v>4900</v>
      </c>
      <c r="E870" s="1521">
        <v>7396</v>
      </c>
      <c r="F870" s="1526">
        <v>191168</v>
      </c>
      <c r="G870" s="1290">
        <f t="shared" si="13"/>
        <v>191168</v>
      </c>
      <c r="I870" s="894"/>
    </row>
    <row r="871" spans="1:9" ht="16.5" thickBot="1">
      <c r="A871" s="1305" t="s">
        <v>2945</v>
      </c>
      <c r="B871" s="1295">
        <v>190</v>
      </c>
      <c r="C871" s="1295">
        <v>380</v>
      </c>
      <c r="D871" s="1295">
        <v>5000</v>
      </c>
      <c r="E871" s="1522">
        <v>7558</v>
      </c>
      <c r="F871" s="1526">
        <v>194867</v>
      </c>
      <c r="G871" s="1291">
        <f t="shared" si="13"/>
        <v>194867</v>
      </c>
      <c r="I871" s="894"/>
    </row>
    <row r="872" spans="1:9" ht="15.75">
      <c r="A872" s="1301" t="s">
        <v>2946</v>
      </c>
      <c r="B872" s="1302">
        <v>80</v>
      </c>
      <c r="C872" s="1302">
        <v>260</v>
      </c>
      <c r="D872" s="1302">
        <v>800</v>
      </c>
      <c r="E872" s="1520">
        <v>935</v>
      </c>
      <c r="F872" s="1526">
        <v>35403</v>
      </c>
      <c r="G872" s="1289">
        <f t="shared" si="13"/>
        <v>35403</v>
      </c>
      <c r="I872" s="894"/>
    </row>
    <row r="873" spans="1:9" ht="15.75">
      <c r="A873" s="1303" t="s">
        <v>2947</v>
      </c>
      <c r="B873" s="1304">
        <v>80</v>
      </c>
      <c r="C873" s="1304">
        <v>260</v>
      </c>
      <c r="D873" s="1304">
        <v>900</v>
      </c>
      <c r="E873" s="1521">
        <v>1169</v>
      </c>
      <c r="F873" s="1526">
        <v>38962</v>
      </c>
      <c r="G873" s="1290">
        <f t="shared" si="13"/>
        <v>38962</v>
      </c>
      <c r="I873" s="894"/>
    </row>
    <row r="874" spans="1:9" ht="15.75">
      <c r="A874" s="1303" t="s">
        <v>2948</v>
      </c>
      <c r="B874" s="1304">
        <v>80</v>
      </c>
      <c r="C874" s="1304">
        <v>260</v>
      </c>
      <c r="D874" s="1304">
        <v>1000</v>
      </c>
      <c r="E874" s="1521">
        <v>1403</v>
      </c>
      <c r="F874" s="1526">
        <v>42521</v>
      </c>
      <c r="G874" s="1290">
        <f t="shared" si="13"/>
        <v>42521</v>
      </c>
      <c r="H874" s="1309"/>
      <c r="I874" s="894"/>
    </row>
    <row r="875" spans="1:9" ht="15.75">
      <c r="A875" s="1303" t="s">
        <v>2949</v>
      </c>
      <c r="B875" s="1304">
        <v>80</v>
      </c>
      <c r="C875" s="1304">
        <v>260</v>
      </c>
      <c r="D875" s="1304">
        <v>1100</v>
      </c>
      <c r="E875" s="1521">
        <v>1636</v>
      </c>
      <c r="F875" s="1526">
        <v>46081</v>
      </c>
      <c r="G875" s="1290">
        <f t="shared" si="13"/>
        <v>46081</v>
      </c>
      <c r="I875" s="894"/>
    </row>
    <row r="876" spans="1:9" ht="15.75">
      <c r="A876" s="1303" t="s">
        <v>2950</v>
      </c>
      <c r="B876" s="1304">
        <v>80</v>
      </c>
      <c r="C876" s="1304">
        <v>260</v>
      </c>
      <c r="D876" s="1304">
        <v>1200</v>
      </c>
      <c r="E876" s="1521">
        <v>1870</v>
      </c>
      <c r="F876" s="1526">
        <v>49640</v>
      </c>
      <c r="G876" s="1290">
        <f t="shared" si="13"/>
        <v>49640</v>
      </c>
      <c r="I876" s="894"/>
    </row>
    <row r="877" spans="1:9" ht="15.75">
      <c r="A877" s="1303" t="s">
        <v>2951</v>
      </c>
      <c r="B877" s="1304">
        <v>80</v>
      </c>
      <c r="C877" s="1304">
        <v>260</v>
      </c>
      <c r="D877" s="1304">
        <v>1300</v>
      </c>
      <c r="E877" s="1521">
        <v>2104</v>
      </c>
      <c r="F877" s="1526">
        <v>53199</v>
      </c>
      <c r="G877" s="1290">
        <f t="shared" si="13"/>
        <v>53199</v>
      </c>
      <c r="I877" s="894"/>
    </row>
    <row r="878" spans="1:9" ht="15.75">
      <c r="A878" s="1303" t="s">
        <v>2952</v>
      </c>
      <c r="B878" s="1304">
        <v>80</v>
      </c>
      <c r="C878" s="1304">
        <v>260</v>
      </c>
      <c r="D878" s="1304">
        <v>1400</v>
      </c>
      <c r="E878" s="1521">
        <v>2338</v>
      </c>
      <c r="F878" s="1526">
        <v>56758</v>
      </c>
      <c r="G878" s="1290">
        <f t="shared" si="13"/>
        <v>56758</v>
      </c>
      <c r="I878" s="894"/>
    </row>
    <row r="879" spans="1:9" ht="15.75">
      <c r="A879" s="1303" t="s">
        <v>2953</v>
      </c>
      <c r="B879" s="1304">
        <v>80</v>
      </c>
      <c r="C879" s="1304">
        <v>260</v>
      </c>
      <c r="D879" s="1304">
        <v>1500</v>
      </c>
      <c r="E879" s="1521">
        <v>2571</v>
      </c>
      <c r="F879" s="1526">
        <v>60318</v>
      </c>
      <c r="G879" s="1290">
        <f t="shared" si="13"/>
        <v>60318</v>
      </c>
      <c r="I879" s="894"/>
    </row>
    <row r="880" spans="1:9" ht="15.75">
      <c r="A880" s="1303" t="s">
        <v>2954</v>
      </c>
      <c r="B880" s="1304">
        <v>80</v>
      </c>
      <c r="C880" s="1304">
        <v>260</v>
      </c>
      <c r="D880" s="1304">
        <v>1600</v>
      </c>
      <c r="E880" s="1521">
        <v>2805</v>
      </c>
      <c r="F880" s="1526">
        <v>63877</v>
      </c>
      <c r="G880" s="1290">
        <f t="shared" si="13"/>
        <v>63877</v>
      </c>
      <c r="I880" s="894"/>
    </row>
    <row r="881" spans="1:9" ht="15.75">
      <c r="A881" s="1303" t="s">
        <v>2955</v>
      </c>
      <c r="B881" s="1304">
        <v>80</v>
      </c>
      <c r="C881" s="1304">
        <v>260</v>
      </c>
      <c r="D881" s="1304">
        <v>1700</v>
      </c>
      <c r="E881" s="1521">
        <v>3039</v>
      </c>
      <c r="F881" s="1526">
        <v>67436</v>
      </c>
      <c r="G881" s="1290">
        <f t="shared" si="13"/>
        <v>67436</v>
      </c>
      <c r="I881" s="894"/>
    </row>
    <row r="882" spans="1:9" ht="15.75">
      <c r="A882" s="1303" t="s">
        <v>2956</v>
      </c>
      <c r="B882" s="1304">
        <v>80</v>
      </c>
      <c r="C882" s="1304">
        <v>260</v>
      </c>
      <c r="D882" s="1304">
        <v>1800</v>
      </c>
      <c r="E882" s="1521">
        <v>3273</v>
      </c>
      <c r="F882" s="1526">
        <v>70996</v>
      </c>
      <c r="G882" s="1290">
        <f t="shared" si="13"/>
        <v>70996</v>
      </c>
      <c r="I882" s="894"/>
    </row>
    <row r="883" spans="1:9" ht="15.75">
      <c r="A883" s="1303" t="s">
        <v>2957</v>
      </c>
      <c r="B883" s="1304">
        <v>80</v>
      </c>
      <c r="C883" s="1304">
        <v>260</v>
      </c>
      <c r="D883" s="1304">
        <v>1900</v>
      </c>
      <c r="E883" s="1521">
        <v>3506</v>
      </c>
      <c r="F883" s="1526">
        <v>74555</v>
      </c>
      <c r="G883" s="1290">
        <f t="shared" si="13"/>
        <v>74555</v>
      </c>
      <c r="I883" s="894"/>
    </row>
    <row r="884" spans="1:9" ht="15.75">
      <c r="A884" s="1303" t="s">
        <v>2958</v>
      </c>
      <c r="B884" s="1304">
        <v>80</v>
      </c>
      <c r="C884" s="1304">
        <v>260</v>
      </c>
      <c r="D884" s="1304">
        <v>2000</v>
      </c>
      <c r="E884" s="1521">
        <v>3740</v>
      </c>
      <c r="F884" s="1526">
        <v>78114</v>
      </c>
      <c r="G884" s="1290">
        <f t="shared" si="13"/>
        <v>78114</v>
      </c>
      <c r="I884" s="894"/>
    </row>
    <row r="885" spans="1:9" ht="15.75">
      <c r="A885" s="1303" t="s">
        <v>2959</v>
      </c>
      <c r="B885" s="1304">
        <v>80</v>
      </c>
      <c r="C885" s="1304">
        <v>260</v>
      </c>
      <c r="D885" s="1304">
        <v>2100</v>
      </c>
      <c r="E885" s="1521">
        <v>3974</v>
      </c>
      <c r="F885" s="1526">
        <v>81674</v>
      </c>
      <c r="G885" s="1290">
        <f t="shared" si="13"/>
        <v>81674</v>
      </c>
      <c r="I885" s="894"/>
    </row>
    <row r="886" spans="1:9" ht="15.75">
      <c r="A886" s="1303" t="s">
        <v>2960</v>
      </c>
      <c r="B886" s="1304">
        <v>80</v>
      </c>
      <c r="C886" s="1304">
        <v>260</v>
      </c>
      <c r="D886" s="1304">
        <v>2200</v>
      </c>
      <c r="E886" s="1521">
        <v>4208</v>
      </c>
      <c r="F886" s="1526">
        <v>85233</v>
      </c>
      <c r="G886" s="1290">
        <f t="shared" si="13"/>
        <v>85233</v>
      </c>
      <c r="I886" s="894"/>
    </row>
    <row r="887" spans="1:9" ht="15.75">
      <c r="A887" s="1303" t="s">
        <v>2961</v>
      </c>
      <c r="B887" s="1304">
        <v>80</v>
      </c>
      <c r="C887" s="1304">
        <v>260</v>
      </c>
      <c r="D887" s="1304">
        <v>2300</v>
      </c>
      <c r="E887" s="1521">
        <v>4441</v>
      </c>
      <c r="F887" s="1526">
        <v>88792</v>
      </c>
      <c r="G887" s="1290">
        <f t="shared" si="13"/>
        <v>88792</v>
      </c>
      <c r="I887" s="894"/>
    </row>
    <row r="888" spans="1:9" ht="15.75">
      <c r="A888" s="1303" t="s">
        <v>2962</v>
      </c>
      <c r="B888" s="1304">
        <v>80</v>
      </c>
      <c r="C888" s="1304">
        <v>260</v>
      </c>
      <c r="D888" s="1304">
        <v>2400</v>
      </c>
      <c r="E888" s="1521">
        <v>4675</v>
      </c>
      <c r="F888" s="1526">
        <v>92352</v>
      </c>
      <c r="G888" s="1290">
        <f t="shared" si="13"/>
        <v>92352</v>
      </c>
      <c r="I888" s="894"/>
    </row>
    <row r="889" spans="1:9" ht="15.75">
      <c r="A889" s="1303" t="s">
        <v>2963</v>
      </c>
      <c r="B889" s="1304">
        <v>80</v>
      </c>
      <c r="C889" s="1304">
        <v>260</v>
      </c>
      <c r="D889" s="1304">
        <v>2500</v>
      </c>
      <c r="E889" s="1521">
        <v>4909</v>
      </c>
      <c r="F889" s="1526">
        <v>95911</v>
      </c>
      <c r="G889" s="1290">
        <f t="shared" si="13"/>
        <v>95911</v>
      </c>
      <c r="I889" s="894"/>
    </row>
    <row r="890" spans="1:9" ht="15.75">
      <c r="A890" s="1303" t="s">
        <v>2964</v>
      </c>
      <c r="B890" s="1304">
        <v>80</v>
      </c>
      <c r="C890" s="1304">
        <v>260</v>
      </c>
      <c r="D890" s="1304">
        <v>2600</v>
      </c>
      <c r="E890" s="1521">
        <v>5143</v>
      </c>
      <c r="F890" s="1526">
        <v>99470</v>
      </c>
      <c r="G890" s="1290">
        <f t="shared" si="13"/>
        <v>99470</v>
      </c>
      <c r="I890" s="894"/>
    </row>
    <row r="891" spans="1:9" ht="15.75">
      <c r="A891" s="1303" t="s">
        <v>2965</v>
      </c>
      <c r="B891" s="1304">
        <v>80</v>
      </c>
      <c r="C891" s="1304">
        <v>260</v>
      </c>
      <c r="D891" s="1304">
        <v>2700</v>
      </c>
      <c r="E891" s="1521">
        <v>5376</v>
      </c>
      <c r="F891" s="1526">
        <v>103029</v>
      </c>
      <c r="G891" s="1290">
        <f t="shared" si="13"/>
        <v>103029</v>
      </c>
      <c r="I891" s="894"/>
    </row>
    <row r="892" spans="1:9" ht="15.75">
      <c r="A892" s="1303" t="s">
        <v>2966</v>
      </c>
      <c r="B892" s="1304">
        <v>80</v>
      </c>
      <c r="C892" s="1304">
        <v>260</v>
      </c>
      <c r="D892" s="1304">
        <v>2800</v>
      </c>
      <c r="E892" s="1521">
        <v>5610</v>
      </c>
      <c r="F892" s="1526">
        <v>106589</v>
      </c>
      <c r="G892" s="1290">
        <f t="shared" si="13"/>
        <v>106589</v>
      </c>
      <c r="I892" s="894"/>
    </row>
    <row r="893" spans="1:9" ht="15.75">
      <c r="A893" s="1303" t="s">
        <v>2967</v>
      </c>
      <c r="B893" s="1304">
        <v>80</v>
      </c>
      <c r="C893" s="1304">
        <v>260</v>
      </c>
      <c r="D893" s="1304">
        <v>2900</v>
      </c>
      <c r="E893" s="1521">
        <v>5844</v>
      </c>
      <c r="F893" s="1526">
        <v>110148</v>
      </c>
      <c r="G893" s="1290">
        <f t="shared" si="13"/>
        <v>110148</v>
      </c>
      <c r="I893" s="894"/>
    </row>
    <row r="894" spans="1:9" ht="15.75">
      <c r="A894" s="1303" t="s">
        <v>2968</v>
      </c>
      <c r="B894" s="1304">
        <v>80</v>
      </c>
      <c r="C894" s="1304">
        <v>260</v>
      </c>
      <c r="D894" s="1304">
        <v>3000</v>
      </c>
      <c r="E894" s="1521">
        <v>6078</v>
      </c>
      <c r="F894" s="1526">
        <v>113707</v>
      </c>
      <c r="G894" s="1290">
        <f t="shared" si="13"/>
        <v>113707</v>
      </c>
      <c r="I894" s="894"/>
    </row>
    <row r="895" spans="1:9" ht="15.75">
      <c r="A895" s="1303" t="s">
        <v>2969</v>
      </c>
      <c r="B895" s="1304">
        <v>80</v>
      </c>
      <c r="C895" s="1304">
        <v>260</v>
      </c>
      <c r="D895" s="1304">
        <v>3100</v>
      </c>
      <c r="E895" s="1521">
        <v>6311</v>
      </c>
      <c r="F895" s="1526">
        <v>117267</v>
      </c>
      <c r="G895" s="1290">
        <f t="shared" si="13"/>
        <v>117267</v>
      </c>
      <c r="I895" s="894"/>
    </row>
    <row r="896" spans="1:9" ht="15.75">
      <c r="A896" s="1303" t="s">
        <v>2970</v>
      </c>
      <c r="B896" s="1304">
        <v>80</v>
      </c>
      <c r="C896" s="1304">
        <v>260</v>
      </c>
      <c r="D896" s="1304">
        <v>3200</v>
      </c>
      <c r="E896" s="1521">
        <v>6545</v>
      </c>
      <c r="F896" s="1526">
        <v>120826</v>
      </c>
      <c r="G896" s="1290">
        <f t="shared" si="13"/>
        <v>120826</v>
      </c>
      <c r="I896" s="894"/>
    </row>
    <row r="897" spans="1:9" ht="15.75">
      <c r="A897" s="1303" t="s">
        <v>2971</v>
      </c>
      <c r="B897" s="1304">
        <v>80</v>
      </c>
      <c r="C897" s="1304">
        <v>260</v>
      </c>
      <c r="D897" s="1304">
        <v>3300</v>
      </c>
      <c r="E897" s="1521">
        <v>6779</v>
      </c>
      <c r="F897" s="1526">
        <v>124385</v>
      </c>
      <c r="G897" s="1290">
        <f t="shared" si="13"/>
        <v>124385</v>
      </c>
      <c r="I897" s="894"/>
    </row>
    <row r="898" spans="1:9" ht="15.75">
      <c r="A898" s="1303" t="s">
        <v>2972</v>
      </c>
      <c r="B898" s="1304">
        <v>80</v>
      </c>
      <c r="C898" s="1304">
        <v>260</v>
      </c>
      <c r="D898" s="1304">
        <v>3400</v>
      </c>
      <c r="E898" s="1521">
        <v>7013</v>
      </c>
      <c r="F898" s="1526">
        <v>127945</v>
      </c>
      <c r="G898" s="1290">
        <f t="shared" si="13"/>
        <v>127945</v>
      </c>
      <c r="I898" s="894"/>
    </row>
    <row r="899" spans="1:9" ht="15.75">
      <c r="A899" s="1303" t="s">
        <v>2973</v>
      </c>
      <c r="B899" s="1304">
        <v>80</v>
      </c>
      <c r="C899" s="1304">
        <v>260</v>
      </c>
      <c r="D899" s="1304">
        <v>3500</v>
      </c>
      <c r="E899" s="1521">
        <v>7246</v>
      </c>
      <c r="F899" s="1526">
        <v>131504</v>
      </c>
      <c r="G899" s="1290">
        <f t="shared" si="13"/>
        <v>131504</v>
      </c>
      <c r="I899" s="894"/>
    </row>
    <row r="900" spans="1:9" ht="15.75">
      <c r="A900" s="1303" t="s">
        <v>2974</v>
      </c>
      <c r="B900" s="1304">
        <v>80</v>
      </c>
      <c r="C900" s="1304">
        <v>260</v>
      </c>
      <c r="D900" s="1304">
        <v>3600</v>
      </c>
      <c r="E900" s="1521">
        <v>7480</v>
      </c>
      <c r="F900" s="1526">
        <v>135063</v>
      </c>
      <c r="G900" s="1290">
        <f t="shared" si="13"/>
        <v>135063</v>
      </c>
      <c r="I900" s="894"/>
    </row>
    <row r="901" spans="1:9" ht="15.75">
      <c r="A901" s="1303" t="s">
        <v>2975</v>
      </c>
      <c r="B901" s="1304">
        <v>80</v>
      </c>
      <c r="C901" s="1304">
        <v>260</v>
      </c>
      <c r="D901" s="1304">
        <v>3700</v>
      </c>
      <c r="E901" s="1521">
        <v>7714</v>
      </c>
      <c r="F901" s="1526">
        <v>138623</v>
      </c>
      <c r="G901" s="1290">
        <f t="shared" si="13"/>
        <v>138623</v>
      </c>
      <c r="I901" s="894"/>
    </row>
    <row r="902" spans="1:9" ht="16.5" thickBot="1">
      <c r="A902" s="1305" t="s">
        <v>2976</v>
      </c>
      <c r="B902" s="1528">
        <v>80</v>
      </c>
      <c r="C902" s="1528">
        <v>260</v>
      </c>
      <c r="D902" s="1528">
        <v>3800</v>
      </c>
      <c r="E902" s="1522">
        <v>7948</v>
      </c>
      <c r="F902" s="1526">
        <v>142182</v>
      </c>
      <c r="G902" s="1291">
        <f t="shared" si="13"/>
        <v>142182</v>
      </c>
      <c r="I902" s="894"/>
    </row>
    <row r="903" spans="1:9" ht="15.75">
      <c r="A903" s="1301" t="s">
        <v>2977</v>
      </c>
      <c r="B903" s="1302">
        <v>80</v>
      </c>
      <c r="C903" s="1302">
        <v>300</v>
      </c>
      <c r="D903" s="1302">
        <v>800</v>
      </c>
      <c r="E903" s="1520">
        <v>1140</v>
      </c>
      <c r="F903" s="1526">
        <v>39130</v>
      </c>
      <c r="G903" s="1289">
        <f t="shared" si="13"/>
        <v>39130</v>
      </c>
      <c r="I903" s="894"/>
    </row>
    <row r="904" spans="1:9" ht="15.75">
      <c r="A904" s="1303" t="s">
        <v>2978</v>
      </c>
      <c r="B904" s="1304">
        <v>80</v>
      </c>
      <c r="C904" s="1304">
        <v>300</v>
      </c>
      <c r="D904" s="1304">
        <v>900</v>
      </c>
      <c r="E904" s="1521">
        <v>1425</v>
      </c>
      <c r="F904" s="1526">
        <v>43116</v>
      </c>
      <c r="G904" s="1290">
        <f t="shared" si="13"/>
        <v>43116</v>
      </c>
      <c r="I904" s="894"/>
    </row>
    <row r="905" spans="1:9" ht="15.75">
      <c r="A905" s="1303" t="s">
        <v>2979</v>
      </c>
      <c r="B905" s="1304">
        <v>80</v>
      </c>
      <c r="C905" s="1304">
        <v>300</v>
      </c>
      <c r="D905" s="1304">
        <v>1000</v>
      </c>
      <c r="E905" s="1521">
        <v>1710</v>
      </c>
      <c r="F905" s="1526">
        <v>47103</v>
      </c>
      <c r="G905" s="1290">
        <f t="shared" si="13"/>
        <v>47103</v>
      </c>
      <c r="I905" s="894"/>
    </row>
    <row r="906" spans="1:9" ht="15.75">
      <c r="A906" s="1303" t="s">
        <v>2980</v>
      </c>
      <c r="B906" s="1304">
        <v>80</v>
      </c>
      <c r="C906" s="1304">
        <v>300</v>
      </c>
      <c r="D906" s="1304">
        <v>1100</v>
      </c>
      <c r="E906" s="1521">
        <v>1995</v>
      </c>
      <c r="F906" s="1526">
        <v>51089</v>
      </c>
      <c r="G906" s="1290">
        <f t="shared" si="13"/>
        <v>51089</v>
      </c>
      <c r="I906" s="894"/>
    </row>
    <row r="907" spans="1:9" ht="15.75">
      <c r="A907" s="1303" t="s">
        <v>2981</v>
      </c>
      <c r="B907" s="1304">
        <v>80</v>
      </c>
      <c r="C907" s="1304">
        <v>300</v>
      </c>
      <c r="D907" s="1304">
        <v>1200</v>
      </c>
      <c r="E907" s="1521">
        <v>2280</v>
      </c>
      <c r="F907" s="1526">
        <v>55075</v>
      </c>
      <c r="G907" s="1290">
        <f t="shared" si="13"/>
        <v>55075</v>
      </c>
      <c r="I907" s="894"/>
    </row>
    <row r="908" spans="1:9" ht="15.75">
      <c r="A908" s="1303" t="s">
        <v>2982</v>
      </c>
      <c r="B908" s="1304">
        <v>80</v>
      </c>
      <c r="C908" s="1304">
        <v>300</v>
      </c>
      <c r="D908" s="1304">
        <v>1300</v>
      </c>
      <c r="E908" s="1521">
        <v>2565</v>
      </c>
      <c r="F908" s="1526">
        <v>59061</v>
      </c>
      <c r="G908" s="1290">
        <f t="shared" si="13"/>
        <v>59061</v>
      </c>
      <c r="I908" s="894"/>
    </row>
    <row r="909" spans="1:9" ht="15.75">
      <c r="A909" s="1303" t="s">
        <v>2983</v>
      </c>
      <c r="B909" s="1304">
        <v>80</v>
      </c>
      <c r="C909" s="1304">
        <v>300</v>
      </c>
      <c r="D909" s="1304">
        <v>1400</v>
      </c>
      <c r="E909" s="1521">
        <v>2850</v>
      </c>
      <c r="F909" s="1526">
        <v>63048</v>
      </c>
      <c r="G909" s="1290">
        <f t="shared" ref="G909:G972" si="14">(F909-F909*$B$4)</f>
        <v>63048</v>
      </c>
      <c r="I909" s="894"/>
    </row>
    <row r="910" spans="1:9" ht="15.75">
      <c r="A910" s="1303" t="s">
        <v>2984</v>
      </c>
      <c r="B910" s="1304">
        <v>80</v>
      </c>
      <c r="C910" s="1304">
        <v>300</v>
      </c>
      <c r="D910" s="1304">
        <v>1500</v>
      </c>
      <c r="E910" s="1521">
        <v>3135</v>
      </c>
      <c r="F910" s="1526">
        <v>67034</v>
      </c>
      <c r="G910" s="1290">
        <f t="shared" si="14"/>
        <v>67034</v>
      </c>
      <c r="I910" s="894"/>
    </row>
    <row r="911" spans="1:9" ht="15.75">
      <c r="A911" s="1303" t="s">
        <v>2985</v>
      </c>
      <c r="B911" s="1304">
        <v>80</v>
      </c>
      <c r="C911" s="1304">
        <v>300</v>
      </c>
      <c r="D911" s="1304">
        <v>1600</v>
      </c>
      <c r="E911" s="1521">
        <v>3420</v>
      </c>
      <c r="F911" s="1526">
        <v>71020</v>
      </c>
      <c r="G911" s="1290">
        <f t="shared" si="14"/>
        <v>71020</v>
      </c>
      <c r="I911" s="894"/>
    </row>
    <row r="912" spans="1:9" ht="15.75">
      <c r="A912" s="1303" t="s">
        <v>2986</v>
      </c>
      <c r="B912" s="1304">
        <v>80</v>
      </c>
      <c r="C912" s="1304">
        <v>300</v>
      </c>
      <c r="D912" s="1304">
        <v>1700</v>
      </c>
      <c r="E912" s="1521">
        <v>3705</v>
      </c>
      <c r="F912" s="1526">
        <v>75007</v>
      </c>
      <c r="G912" s="1290">
        <f t="shared" si="14"/>
        <v>75007</v>
      </c>
      <c r="I912" s="894"/>
    </row>
    <row r="913" spans="1:9" ht="15.75">
      <c r="A913" s="1303" t="s">
        <v>2987</v>
      </c>
      <c r="B913" s="1304">
        <v>80</v>
      </c>
      <c r="C913" s="1304">
        <v>300</v>
      </c>
      <c r="D913" s="1304">
        <v>1800</v>
      </c>
      <c r="E913" s="1521">
        <v>3990</v>
      </c>
      <c r="F913" s="1526">
        <v>78993</v>
      </c>
      <c r="G913" s="1290">
        <f t="shared" si="14"/>
        <v>78993</v>
      </c>
      <c r="I913" s="894"/>
    </row>
    <row r="914" spans="1:9" ht="15.75">
      <c r="A914" s="1303" t="s">
        <v>2988</v>
      </c>
      <c r="B914" s="1304">
        <v>80</v>
      </c>
      <c r="C914" s="1304">
        <v>300</v>
      </c>
      <c r="D914" s="1304">
        <v>1900</v>
      </c>
      <c r="E914" s="1521">
        <v>4275</v>
      </c>
      <c r="F914" s="1526">
        <v>82979</v>
      </c>
      <c r="G914" s="1290">
        <f t="shared" si="14"/>
        <v>82979</v>
      </c>
      <c r="I914" s="894"/>
    </row>
    <row r="915" spans="1:9" ht="15.75">
      <c r="A915" s="1303" t="s">
        <v>2989</v>
      </c>
      <c r="B915" s="1304">
        <v>80</v>
      </c>
      <c r="C915" s="1304">
        <v>300</v>
      </c>
      <c r="D915" s="1304">
        <v>2000</v>
      </c>
      <c r="E915" s="1521">
        <v>4560</v>
      </c>
      <c r="F915" s="1526">
        <v>86966</v>
      </c>
      <c r="G915" s="1290">
        <f t="shared" si="14"/>
        <v>86966</v>
      </c>
      <c r="I915" s="894"/>
    </row>
    <row r="916" spans="1:9" ht="15.75">
      <c r="A916" s="1303" t="s">
        <v>2990</v>
      </c>
      <c r="B916" s="1304">
        <v>80</v>
      </c>
      <c r="C916" s="1304">
        <v>300</v>
      </c>
      <c r="D916" s="1304">
        <v>2100</v>
      </c>
      <c r="E916" s="1521">
        <v>4845</v>
      </c>
      <c r="F916" s="1526">
        <v>90952</v>
      </c>
      <c r="G916" s="1290">
        <f t="shared" si="14"/>
        <v>90952</v>
      </c>
      <c r="I916" s="894"/>
    </row>
    <row r="917" spans="1:9" ht="15.75">
      <c r="A917" s="1303" t="s">
        <v>2991</v>
      </c>
      <c r="B917" s="1304">
        <v>80</v>
      </c>
      <c r="C917" s="1304">
        <v>300</v>
      </c>
      <c r="D917" s="1304">
        <v>2200</v>
      </c>
      <c r="E917" s="1521">
        <v>5130</v>
      </c>
      <c r="F917" s="1526">
        <v>94938</v>
      </c>
      <c r="G917" s="1290">
        <f t="shared" si="14"/>
        <v>94938</v>
      </c>
      <c r="I917" s="894"/>
    </row>
    <row r="918" spans="1:9" ht="15.75">
      <c r="A918" s="1303" t="s">
        <v>2992</v>
      </c>
      <c r="B918" s="1304">
        <v>80</v>
      </c>
      <c r="C918" s="1304">
        <v>300</v>
      </c>
      <c r="D918" s="1304">
        <v>2300</v>
      </c>
      <c r="E918" s="1521">
        <v>5415</v>
      </c>
      <c r="F918" s="1526">
        <v>98924</v>
      </c>
      <c r="G918" s="1290">
        <f t="shared" si="14"/>
        <v>98924</v>
      </c>
      <c r="I918" s="894"/>
    </row>
    <row r="919" spans="1:9" ht="15.75">
      <c r="A919" s="1303" t="s">
        <v>2993</v>
      </c>
      <c r="B919" s="1304">
        <v>80</v>
      </c>
      <c r="C919" s="1304">
        <v>300</v>
      </c>
      <c r="D919" s="1304">
        <v>2400</v>
      </c>
      <c r="E919" s="1521">
        <v>5700</v>
      </c>
      <c r="F919" s="1526">
        <v>102911</v>
      </c>
      <c r="G919" s="1290">
        <f t="shared" si="14"/>
        <v>102911</v>
      </c>
      <c r="I919" s="894"/>
    </row>
    <row r="920" spans="1:9" ht="15.75">
      <c r="A920" s="1303" t="s">
        <v>2994</v>
      </c>
      <c r="B920" s="1304">
        <v>80</v>
      </c>
      <c r="C920" s="1304">
        <v>300</v>
      </c>
      <c r="D920" s="1304">
        <v>2500</v>
      </c>
      <c r="E920" s="1521">
        <v>5985</v>
      </c>
      <c r="F920" s="1526">
        <v>106897</v>
      </c>
      <c r="G920" s="1290">
        <f t="shared" si="14"/>
        <v>106897</v>
      </c>
      <c r="I920" s="894"/>
    </row>
    <row r="921" spans="1:9" ht="15.75">
      <c r="A921" s="1303" t="s">
        <v>2995</v>
      </c>
      <c r="B921" s="1304">
        <v>80</v>
      </c>
      <c r="C921" s="1304">
        <v>300</v>
      </c>
      <c r="D921" s="1304">
        <v>2600</v>
      </c>
      <c r="E921" s="1521">
        <v>6270</v>
      </c>
      <c r="F921" s="1526">
        <v>110883</v>
      </c>
      <c r="G921" s="1290">
        <f t="shared" si="14"/>
        <v>110883</v>
      </c>
      <c r="I921" s="894"/>
    </row>
    <row r="922" spans="1:9" ht="15.75">
      <c r="A922" s="1303" t="s">
        <v>2996</v>
      </c>
      <c r="B922" s="1304">
        <v>80</v>
      </c>
      <c r="C922" s="1304">
        <v>300</v>
      </c>
      <c r="D922" s="1304">
        <v>2700</v>
      </c>
      <c r="E922" s="1521">
        <v>6555</v>
      </c>
      <c r="F922" s="1526">
        <v>114870</v>
      </c>
      <c r="G922" s="1290">
        <f t="shared" si="14"/>
        <v>114870</v>
      </c>
      <c r="I922" s="894"/>
    </row>
    <row r="923" spans="1:9" ht="15.75">
      <c r="A923" s="1303" t="s">
        <v>2997</v>
      </c>
      <c r="B923" s="1304">
        <v>80</v>
      </c>
      <c r="C923" s="1304">
        <v>300</v>
      </c>
      <c r="D923" s="1304">
        <v>2800</v>
      </c>
      <c r="E923" s="1521">
        <v>6840</v>
      </c>
      <c r="F923" s="1526">
        <v>118856</v>
      </c>
      <c r="G923" s="1290">
        <f t="shared" si="14"/>
        <v>118856</v>
      </c>
      <c r="I923" s="894"/>
    </row>
    <row r="924" spans="1:9" ht="15.75">
      <c r="A924" s="1303" t="s">
        <v>2998</v>
      </c>
      <c r="B924" s="1304">
        <v>80</v>
      </c>
      <c r="C924" s="1304">
        <v>300</v>
      </c>
      <c r="D924" s="1304">
        <v>2900</v>
      </c>
      <c r="E924" s="1521">
        <v>7125</v>
      </c>
      <c r="F924" s="1526">
        <v>122842</v>
      </c>
      <c r="G924" s="1290">
        <f t="shared" si="14"/>
        <v>122842</v>
      </c>
      <c r="I924" s="894"/>
    </row>
    <row r="925" spans="1:9" ht="15.75">
      <c r="A925" s="1303" t="s">
        <v>2999</v>
      </c>
      <c r="B925" s="1304">
        <v>80</v>
      </c>
      <c r="C925" s="1304">
        <v>300</v>
      </c>
      <c r="D925" s="1304">
        <v>3000</v>
      </c>
      <c r="E925" s="1521">
        <v>7410</v>
      </c>
      <c r="F925" s="1526">
        <v>126828</v>
      </c>
      <c r="G925" s="1290">
        <f t="shared" si="14"/>
        <v>126828</v>
      </c>
      <c r="I925" s="894"/>
    </row>
    <row r="926" spans="1:9" ht="15.75">
      <c r="A926" s="1303" t="s">
        <v>3000</v>
      </c>
      <c r="B926" s="1304">
        <v>80</v>
      </c>
      <c r="C926" s="1304">
        <v>300</v>
      </c>
      <c r="D926" s="1304">
        <v>3100</v>
      </c>
      <c r="E926" s="1521">
        <v>7695</v>
      </c>
      <c r="F926" s="1526">
        <v>130815</v>
      </c>
      <c r="G926" s="1290">
        <f t="shared" si="14"/>
        <v>130815</v>
      </c>
      <c r="I926" s="894"/>
    </row>
    <row r="927" spans="1:9" ht="15.75">
      <c r="A927" s="1303" t="s">
        <v>3001</v>
      </c>
      <c r="B927" s="1304">
        <v>80</v>
      </c>
      <c r="C927" s="1304">
        <v>300</v>
      </c>
      <c r="D927" s="1304">
        <v>3200</v>
      </c>
      <c r="E927" s="1521">
        <v>7980</v>
      </c>
      <c r="F927" s="1526">
        <v>134801</v>
      </c>
      <c r="G927" s="1290">
        <f t="shared" si="14"/>
        <v>134801</v>
      </c>
      <c r="I927" s="894"/>
    </row>
    <row r="928" spans="1:9" ht="15.75">
      <c r="A928" s="1303" t="s">
        <v>3002</v>
      </c>
      <c r="B928" s="1304">
        <v>80</v>
      </c>
      <c r="C928" s="1304">
        <v>300</v>
      </c>
      <c r="D928" s="1304">
        <v>3300</v>
      </c>
      <c r="E928" s="1521">
        <v>8265</v>
      </c>
      <c r="F928" s="1526">
        <v>138787</v>
      </c>
      <c r="G928" s="1290">
        <f t="shared" si="14"/>
        <v>138787</v>
      </c>
      <c r="I928" s="894"/>
    </row>
    <row r="929" spans="1:9" ht="15.75">
      <c r="A929" s="1303" t="s">
        <v>3003</v>
      </c>
      <c r="B929" s="1304">
        <v>80</v>
      </c>
      <c r="C929" s="1304">
        <v>300</v>
      </c>
      <c r="D929" s="1304">
        <v>3400</v>
      </c>
      <c r="E929" s="1521">
        <v>8550</v>
      </c>
      <c r="F929" s="1526">
        <v>142774</v>
      </c>
      <c r="G929" s="1290">
        <f t="shared" si="14"/>
        <v>142774</v>
      </c>
      <c r="I929" s="894"/>
    </row>
    <row r="930" spans="1:9" ht="15.75">
      <c r="A930" s="1303" t="s">
        <v>3004</v>
      </c>
      <c r="B930" s="1304">
        <v>80</v>
      </c>
      <c r="C930" s="1304">
        <v>300</v>
      </c>
      <c r="D930" s="1304">
        <v>3500</v>
      </c>
      <c r="E930" s="1521">
        <v>8835</v>
      </c>
      <c r="F930" s="1526">
        <v>146760</v>
      </c>
      <c r="G930" s="1290">
        <f t="shared" si="14"/>
        <v>146760</v>
      </c>
      <c r="I930" s="894"/>
    </row>
    <row r="931" spans="1:9" ht="16.5" thickBot="1">
      <c r="A931" s="1305" t="s">
        <v>3005</v>
      </c>
      <c r="B931" s="1528">
        <v>80</v>
      </c>
      <c r="C931" s="1528">
        <v>300</v>
      </c>
      <c r="D931" s="1528">
        <v>3600</v>
      </c>
      <c r="E931" s="1522">
        <v>9120</v>
      </c>
      <c r="F931" s="1526">
        <v>150746</v>
      </c>
      <c r="G931" s="1291">
        <f t="shared" si="14"/>
        <v>150746</v>
      </c>
      <c r="I931" s="894"/>
    </row>
    <row r="932" spans="1:9" ht="15.75">
      <c r="A932" s="1301" t="s">
        <v>3006</v>
      </c>
      <c r="B932" s="1302">
        <v>80</v>
      </c>
      <c r="C932" s="1302">
        <v>380</v>
      </c>
      <c r="D932" s="1302">
        <v>800</v>
      </c>
      <c r="E932" s="1520">
        <v>1309</v>
      </c>
      <c r="F932" s="1526">
        <v>44025</v>
      </c>
      <c r="G932" s="1289">
        <f t="shared" si="14"/>
        <v>44025</v>
      </c>
      <c r="I932" s="894"/>
    </row>
    <row r="933" spans="1:9" ht="15.75">
      <c r="A933" s="1303" t="s">
        <v>3007</v>
      </c>
      <c r="B933" s="1304">
        <v>80</v>
      </c>
      <c r="C933" s="1304">
        <v>380</v>
      </c>
      <c r="D933" s="1304">
        <v>900</v>
      </c>
      <c r="E933" s="1521">
        <v>1636</v>
      </c>
      <c r="F933" s="1526">
        <v>48544</v>
      </c>
      <c r="G933" s="1290">
        <f t="shared" si="14"/>
        <v>48544</v>
      </c>
      <c r="I933" s="894"/>
    </row>
    <row r="934" spans="1:9" ht="15.75">
      <c r="A934" s="1303" t="s">
        <v>3008</v>
      </c>
      <c r="B934" s="1304">
        <v>80</v>
      </c>
      <c r="C934" s="1304">
        <v>380</v>
      </c>
      <c r="D934" s="1304">
        <v>1000</v>
      </c>
      <c r="E934" s="1521">
        <v>1964</v>
      </c>
      <c r="F934" s="1526">
        <v>53062</v>
      </c>
      <c r="G934" s="1290">
        <f t="shared" si="14"/>
        <v>53062</v>
      </c>
      <c r="I934" s="894"/>
    </row>
    <row r="935" spans="1:9" ht="15.75">
      <c r="A935" s="1303" t="s">
        <v>3009</v>
      </c>
      <c r="B935" s="1304">
        <v>80</v>
      </c>
      <c r="C935" s="1304">
        <v>380</v>
      </c>
      <c r="D935" s="1304">
        <v>1100</v>
      </c>
      <c r="E935" s="1521">
        <v>2291</v>
      </c>
      <c r="F935" s="1526">
        <v>57581</v>
      </c>
      <c r="G935" s="1290">
        <f t="shared" si="14"/>
        <v>57581</v>
      </c>
      <c r="I935" s="894"/>
    </row>
    <row r="936" spans="1:9" ht="15.75">
      <c r="A936" s="1303" t="s">
        <v>3010</v>
      </c>
      <c r="B936" s="1304">
        <v>80</v>
      </c>
      <c r="C936" s="1304">
        <v>380</v>
      </c>
      <c r="D936" s="1304">
        <v>1200</v>
      </c>
      <c r="E936" s="1521">
        <v>2618</v>
      </c>
      <c r="F936" s="1526">
        <v>62100</v>
      </c>
      <c r="G936" s="1290">
        <f t="shared" si="14"/>
        <v>62100</v>
      </c>
      <c r="I936" s="894"/>
    </row>
    <row r="937" spans="1:9" ht="15.75">
      <c r="A937" s="1303" t="s">
        <v>3011</v>
      </c>
      <c r="B937" s="1304">
        <v>80</v>
      </c>
      <c r="C937" s="1304">
        <v>380</v>
      </c>
      <c r="D937" s="1304">
        <v>1300</v>
      </c>
      <c r="E937" s="1521">
        <v>2945</v>
      </c>
      <c r="F937" s="1526">
        <v>66618</v>
      </c>
      <c r="G937" s="1290">
        <f t="shared" si="14"/>
        <v>66618</v>
      </c>
      <c r="I937" s="894"/>
    </row>
    <row r="938" spans="1:9" ht="15.75">
      <c r="A938" s="1303" t="s">
        <v>3012</v>
      </c>
      <c r="B938" s="1304">
        <v>80</v>
      </c>
      <c r="C938" s="1304">
        <v>380</v>
      </c>
      <c r="D938" s="1304">
        <v>1400</v>
      </c>
      <c r="E938" s="1521">
        <v>3273</v>
      </c>
      <c r="F938" s="1526">
        <v>71137</v>
      </c>
      <c r="G938" s="1290">
        <f t="shared" si="14"/>
        <v>71137</v>
      </c>
      <c r="I938" s="894"/>
    </row>
    <row r="939" spans="1:9" ht="15.75">
      <c r="A939" s="1303" t="s">
        <v>3013</v>
      </c>
      <c r="B939" s="1304">
        <v>80</v>
      </c>
      <c r="C939" s="1304">
        <v>380</v>
      </c>
      <c r="D939" s="1304">
        <v>1500</v>
      </c>
      <c r="E939" s="1521">
        <v>3800</v>
      </c>
      <c r="F939" s="1526">
        <v>75656</v>
      </c>
      <c r="G939" s="1290">
        <f t="shared" si="14"/>
        <v>75656</v>
      </c>
      <c r="I939" s="894"/>
    </row>
    <row r="940" spans="1:9" ht="15.75">
      <c r="A940" s="1303" t="s">
        <v>3014</v>
      </c>
      <c r="B940" s="1304">
        <v>80</v>
      </c>
      <c r="C940" s="1304">
        <v>380</v>
      </c>
      <c r="D940" s="1304">
        <v>1600</v>
      </c>
      <c r="E940" s="1521">
        <v>3927</v>
      </c>
      <c r="F940" s="1526">
        <v>80174</v>
      </c>
      <c r="G940" s="1290">
        <f t="shared" si="14"/>
        <v>80174</v>
      </c>
      <c r="I940" s="894"/>
    </row>
    <row r="941" spans="1:9" ht="15.75">
      <c r="A941" s="1303" t="s">
        <v>3015</v>
      </c>
      <c r="B941" s="1304">
        <v>80</v>
      </c>
      <c r="C941" s="1304">
        <v>380</v>
      </c>
      <c r="D941" s="1304">
        <v>1700</v>
      </c>
      <c r="E941" s="1521">
        <v>4254</v>
      </c>
      <c r="F941" s="1526">
        <v>84693</v>
      </c>
      <c r="G941" s="1290">
        <f t="shared" si="14"/>
        <v>84693</v>
      </c>
      <c r="I941" s="894"/>
    </row>
    <row r="942" spans="1:9" ht="15.75">
      <c r="A942" s="1303" t="s">
        <v>3016</v>
      </c>
      <c r="B942" s="1304">
        <v>80</v>
      </c>
      <c r="C942" s="1304">
        <v>380</v>
      </c>
      <c r="D942" s="1304">
        <v>1800</v>
      </c>
      <c r="E942" s="1521">
        <v>4582</v>
      </c>
      <c r="F942" s="1526">
        <v>89211</v>
      </c>
      <c r="G942" s="1290">
        <f t="shared" si="14"/>
        <v>89211</v>
      </c>
      <c r="I942" s="894"/>
    </row>
    <row r="943" spans="1:9" ht="15.75">
      <c r="A943" s="1303" t="s">
        <v>3017</v>
      </c>
      <c r="B943" s="1304">
        <v>80</v>
      </c>
      <c r="C943" s="1304">
        <v>380</v>
      </c>
      <c r="D943" s="1304">
        <v>1900</v>
      </c>
      <c r="E943" s="1521">
        <v>4909</v>
      </c>
      <c r="F943" s="1526">
        <v>93730</v>
      </c>
      <c r="G943" s="1290">
        <f t="shared" si="14"/>
        <v>93730</v>
      </c>
      <c r="I943" s="894"/>
    </row>
    <row r="944" spans="1:9" ht="15.75">
      <c r="A944" s="1303" t="s">
        <v>3018</v>
      </c>
      <c r="B944" s="1304">
        <v>80</v>
      </c>
      <c r="C944" s="1304">
        <v>380</v>
      </c>
      <c r="D944" s="1304">
        <v>2000</v>
      </c>
      <c r="E944" s="1521">
        <v>5236</v>
      </c>
      <c r="F944" s="1526">
        <v>98249</v>
      </c>
      <c r="G944" s="1290">
        <f t="shared" si="14"/>
        <v>98249</v>
      </c>
      <c r="I944" s="894"/>
    </row>
    <row r="945" spans="1:9" ht="15.75">
      <c r="A945" s="1303" t="s">
        <v>3019</v>
      </c>
      <c r="B945" s="1304">
        <v>80</v>
      </c>
      <c r="C945" s="1304">
        <v>380</v>
      </c>
      <c r="D945" s="1304">
        <v>2100</v>
      </c>
      <c r="E945" s="1521">
        <v>5563</v>
      </c>
      <c r="F945" s="1526">
        <v>102767</v>
      </c>
      <c r="G945" s="1290">
        <f t="shared" si="14"/>
        <v>102767</v>
      </c>
      <c r="I945" s="894"/>
    </row>
    <row r="946" spans="1:9" ht="15.75">
      <c r="A946" s="1303" t="s">
        <v>3020</v>
      </c>
      <c r="B946" s="1304">
        <v>80</v>
      </c>
      <c r="C946" s="1304">
        <v>380</v>
      </c>
      <c r="D946" s="1304">
        <v>2200</v>
      </c>
      <c r="E946" s="1521">
        <v>5891</v>
      </c>
      <c r="F946" s="1526">
        <v>107286</v>
      </c>
      <c r="G946" s="1290">
        <f t="shared" si="14"/>
        <v>107286</v>
      </c>
      <c r="I946" s="894"/>
    </row>
    <row r="947" spans="1:9" ht="15.75">
      <c r="A947" s="1303" t="s">
        <v>3021</v>
      </c>
      <c r="B947" s="1304">
        <v>80</v>
      </c>
      <c r="C947" s="1304">
        <v>380</v>
      </c>
      <c r="D947" s="1304">
        <v>2300</v>
      </c>
      <c r="E947" s="1521">
        <v>6218</v>
      </c>
      <c r="F947" s="1526">
        <v>111804</v>
      </c>
      <c r="G947" s="1290">
        <f t="shared" si="14"/>
        <v>111804</v>
      </c>
      <c r="I947" s="894"/>
    </row>
    <row r="948" spans="1:9" ht="15.75">
      <c r="A948" s="1303" t="s">
        <v>3022</v>
      </c>
      <c r="B948" s="1304">
        <v>80</v>
      </c>
      <c r="C948" s="1304">
        <v>380</v>
      </c>
      <c r="D948" s="1304">
        <v>2400</v>
      </c>
      <c r="E948" s="1521">
        <v>6545</v>
      </c>
      <c r="F948" s="1526">
        <v>116323</v>
      </c>
      <c r="G948" s="1290">
        <f t="shared" si="14"/>
        <v>116323</v>
      </c>
      <c r="I948" s="894"/>
    </row>
    <row r="949" spans="1:9" ht="15.75">
      <c r="A949" s="1303" t="s">
        <v>3023</v>
      </c>
      <c r="B949" s="1304">
        <v>80</v>
      </c>
      <c r="C949" s="1304">
        <v>380</v>
      </c>
      <c r="D949" s="1304">
        <v>2500</v>
      </c>
      <c r="E949" s="1521">
        <v>6872</v>
      </c>
      <c r="F949" s="1526">
        <v>120842</v>
      </c>
      <c r="G949" s="1290">
        <f t="shared" si="14"/>
        <v>120842</v>
      </c>
      <c r="I949" s="894"/>
    </row>
    <row r="950" spans="1:9" ht="15.75">
      <c r="A950" s="1303" t="s">
        <v>3024</v>
      </c>
      <c r="B950" s="1304">
        <v>80</v>
      </c>
      <c r="C950" s="1304">
        <v>380</v>
      </c>
      <c r="D950" s="1304">
        <v>2600</v>
      </c>
      <c r="E950" s="1521">
        <v>7200</v>
      </c>
      <c r="F950" s="1526">
        <v>125360</v>
      </c>
      <c r="G950" s="1290">
        <f t="shared" si="14"/>
        <v>125360</v>
      </c>
      <c r="I950" s="894"/>
    </row>
    <row r="951" spans="1:9" ht="15.75">
      <c r="A951" s="1303" t="s">
        <v>3025</v>
      </c>
      <c r="B951" s="1304">
        <v>80</v>
      </c>
      <c r="C951" s="1304">
        <v>380</v>
      </c>
      <c r="D951" s="1304">
        <v>2700</v>
      </c>
      <c r="E951" s="1521">
        <v>7527</v>
      </c>
      <c r="F951" s="1526">
        <v>129879</v>
      </c>
      <c r="G951" s="1290">
        <f t="shared" si="14"/>
        <v>129879</v>
      </c>
      <c r="I951" s="894"/>
    </row>
    <row r="952" spans="1:9" ht="15.75">
      <c r="A952" s="1303" t="s">
        <v>3026</v>
      </c>
      <c r="B952" s="1304">
        <v>80</v>
      </c>
      <c r="C952" s="1304">
        <v>380</v>
      </c>
      <c r="D952" s="1304">
        <v>2800</v>
      </c>
      <c r="E952" s="1521">
        <v>7854</v>
      </c>
      <c r="F952" s="1526">
        <v>134398</v>
      </c>
      <c r="G952" s="1290">
        <f t="shared" si="14"/>
        <v>134398</v>
      </c>
      <c r="I952" s="894"/>
    </row>
    <row r="953" spans="1:9" ht="15.75">
      <c r="A953" s="1303" t="s">
        <v>3027</v>
      </c>
      <c r="B953" s="1304">
        <v>80</v>
      </c>
      <c r="C953" s="1304">
        <v>380</v>
      </c>
      <c r="D953" s="1304">
        <v>2900</v>
      </c>
      <c r="E953" s="1521">
        <v>8181</v>
      </c>
      <c r="F953" s="1526">
        <v>138916</v>
      </c>
      <c r="G953" s="1290">
        <f t="shared" si="14"/>
        <v>138916</v>
      </c>
      <c r="I953" s="894"/>
    </row>
    <row r="954" spans="1:9" ht="15.75">
      <c r="A954" s="1303" t="s">
        <v>3028</v>
      </c>
      <c r="B954" s="1304">
        <v>80</v>
      </c>
      <c r="C954" s="1304">
        <v>380</v>
      </c>
      <c r="D954" s="1304">
        <v>3000</v>
      </c>
      <c r="E954" s="1521">
        <v>8509</v>
      </c>
      <c r="F954" s="1526">
        <v>143435</v>
      </c>
      <c r="G954" s="1290">
        <f t="shared" si="14"/>
        <v>143435</v>
      </c>
      <c r="I954" s="894"/>
    </row>
    <row r="955" spans="1:9" ht="15.75">
      <c r="A955" s="1303" t="s">
        <v>3029</v>
      </c>
      <c r="B955" s="1304">
        <v>80</v>
      </c>
      <c r="C955" s="1304">
        <v>380</v>
      </c>
      <c r="D955" s="1304">
        <v>3100</v>
      </c>
      <c r="E955" s="1521">
        <v>8836</v>
      </c>
      <c r="F955" s="1526">
        <v>147953</v>
      </c>
      <c r="G955" s="1290">
        <f t="shared" si="14"/>
        <v>147953</v>
      </c>
      <c r="I955" s="894"/>
    </row>
    <row r="956" spans="1:9" ht="15.75">
      <c r="A956" s="1303" t="s">
        <v>3030</v>
      </c>
      <c r="B956" s="1304">
        <v>80</v>
      </c>
      <c r="C956" s="1304">
        <v>380</v>
      </c>
      <c r="D956" s="1304">
        <v>3200</v>
      </c>
      <c r="E956" s="1521">
        <v>9163</v>
      </c>
      <c r="F956" s="1526">
        <v>152472</v>
      </c>
      <c r="G956" s="1290">
        <f t="shared" si="14"/>
        <v>152472</v>
      </c>
      <c r="I956" s="894"/>
    </row>
    <row r="957" spans="1:9" ht="15.75">
      <c r="A957" s="1303" t="s">
        <v>3031</v>
      </c>
      <c r="B957" s="1304">
        <v>80</v>
      </c>
      <c r="C957" s="1304">
        <v>380</v>
      </c>
      <c r="D957" s="1304">
        <v>3300</v>
      </c>
      <c r="E957" s="1521">
        <v>9490</v>
      </c>
      <c r="F957" s="1526">
        <v>156991</v>
      </c>
      <c r="G957" s="1290">
        <f t="shared" si="14"/>
        <v>156991</v>
      </c>
      <c r="I957" s="894"/>
    </row>
    <row r="958" spans="1:9" ht="15.75">
      <c r="A958" s="1303" t="s">
        <v>3032</v>
      </c>
      <c r="B958" s="1304">
        <v>80</v>
      </c>
      <c r="C958" s="1304">
        <v>380</v>
      </c>
      <c r="D958" s="1304">
        <v>3400</v>
      </c>
      <c r="E958" s="1521">
        <v>9818</v>
      </c>
      <c r="F958" s="1526">
        <v>161509</v>
      </c>
      <c r="G958" s="1290">
        <f t="shared" si="14"/>
        <v>161509</v>
      </c>
      <c r="I958" s="894"/>
    </row>
    <row r="959" spans="1:9" ht="15.75">
      <c r="A959" s="1303" t="s">
        <v>3033</v>
      </c>
      <c r="B959" s="1304">
        <v>80</v>
      </c>
      <c r="C959" s="1304">
        <v>380</v>
      </c>
      <c r="D959" s="1304">
        <v>3500</v>
      </c>
      <c r="E959" s="1521">
        <v>10145</v>
      </c>
      <c r="F959" s="1526">
        <v>166028</v>
      </c>
      <c r="G959" s="1290">
        <f t="shared" si="14"/>
        <v>166028</v>
      </c>
      <c r="I959" s="894"/>
    </row>
    <row r="960" spans="1:9" ht="15.75">
      <c r="A960" s="1303" t="s">
        <v>3034</v>
      </c>
      <c r="B960" s="1304">
        <v>80</v>
      </c>
      <c r="C960" s="1304">
        <v>380</v>
      </c>
      <c r="D960" s="1304">
        <v>3600</v>
      </c>
      <c r="E960" s="1521">
        <v>10472</v>
      </c>
      <c r="F960" s="1526">
        <v>170547</v>
      </c>
      <c r="G960" s="1290">
        <f t="shared" si="14"/>
        <v>170547</v>
      </c>
      <c r="I960" s="894"/>
    </row>
    <row r="961" spans="1:9" ht="15.75">
      <c r="A961" s="1303" t="s">
        <v>3035</v>
      </c>
      <c r="B961" s="1304">
        <v>80</v>
      </c>
      <c r="C961" s="1304">
        <v>380</v>
      </c>
      <c r="D961" s="1304">
        <v>3700</v>
      </c>
      <c r="E961" s="1521">
        <v>10799</v>
      </c>
      <c r="F961" s="1526">
        <v>175065</v>
      </c>
      <c r="G961" s="1290">
        <f t="shared" si="14"/>
        <v>175065</v>
      </c>
      <c r="I961" s="894"/>
    </row>
    <row r="962" spans="1:9" ht="16.5" thickBot="1">
      <c r="A962" s="1305" t="s">
        <v>3036</v>
      </c>
      <c r="B962" s="1528">
        <v>80</v>
      </c>
      <c r="C962" s="1528">
        <v>380</v>
      </c>
      <c r="D962" s="1528">
        <v>3800</v>
      </c>
      <c r="E962" s="1522">
        <v>11127</v>
      </c>
      <c r="F962" s="1526">
        <v>179584</v>
      </c>
      <c r="G962" s="1291">
        <f t="shared" si="14"/>
        <v>179584</v>
      </c>
      <c r="I962" s="894"/>
    </row>
    <row r="963" spans="1:9" ht="15.75">
      <c r="A963" s="1301" t="s">
        <v>3037</v>
      </c>
      <c r="B963" s="1302">
        <v>120</v>
      </c>
      <c r="C963" s="1302">
        <v>260</v>
      </c>
      <c r="D963" s="1302">
        <v>800</v>
      </c>
      <c r="E963" s="1520">
        <v>1120</v>
      </c>
      <c r="F963" s="1526">
        <v>35888</v>
      </c>
      <c r="G963" s="1289">
        <f t="shared" si="14"/>
        <v>35888</v>
      </c>
      <c r="I963" s="894"/>
    </row>
    <row r="964" spans="1:9" ht="15.75">
      <c r="A964" s="1303" t="s">
        <v>3038</v>
      </c>
      <c r="B964" s="1304">
        <v>120</v>
      </c>
      <c r="C964" s="1304">
        <v>260</v>
      </c>
      <c r="D964" s="1304">
        <v>900</v>
      </c>
      <c r="E964" s="1521">
        <v>1307</v>
      </c>
      <c r="F964" s="1526">
        <v>39494</v>
      </c>
      <c r="G964" s="1290">
        <f t="shared" si="14"/>
        <v>39494</v>
      </c>
      <c r="I964" s="894"/>
    </row>
    <row r="965" spans="1:9" ht="15.75">
      <c r="A965" s="1303" t="s">
        <v>3039</v>
      </c>
      <c r="B965" s="1304">
        <v>120</v>
      </c>
      <c r="C965" s="1304">
        <v>260</v>
      </c>
      <c r="D965" s="1304">
        <v>1000</v>
      </c>
      <c r="E965" s="1521">
        <v>1493</v>
      </c>
      <c r="F965" s="1526">
        <v>43101</v>
      </c>
      <c r="G965" s="1290">
        <f t="shared" si="14"/>
        <v>43101</v>
      </c>
      <c r="I965" s="894"/>
    </row>
    <row r="966" spans="1:9" ht="15.75">
      <c r="A966" s="1303" t="s">
        <v>3040</v>
      </c>
      <c r="B966" s="1304">
        <v>120</v>
      </c>
      <c r="C966" s="1304">
        <v>260</v>
      </c>
      <c r="D966" s="1304">
        <v>1100</v>
      </c>
      <c r="E966" s="1521">
        <v>1680</v>
      </c>
      <c r="F966" s="1526">
        <v>46707</v>
      </c>
      <c r="G966" s="1290">
        <f t="shared" si="14"/>
        <v>46707</v>
      </c>
      <c r="I966" s="894"/>
    </row>
    <row r="967" spans="1:9" ht="15.75">
      <c r="A967" s="1303" t="s">
        <v>3041</v>
      </c>
      <c r="B967" s="1304">
        <v>120</v>
      </c>
      <c r="C967" s="1304">
        <v>260</v>
      </c>
      <c r="D967" s="1304">
        <v>1200</v>
      </c>
      <c r="E967" s="1521">
        <v>1867</v>
      </c>
      <c r="F967" s="1526">
        <v>50313</v>
      </c>
      <c r="G967" s="1290">
        <f t="shared" si="14"/>
        <v>50313</v>
      </c>
      <c r="I967" s="894"/>
    </row>
    <row r="968" spans="1:9" ht="15.75">
      <c r="A968" s="1303" t="s">
        <v>3042</v>
      </c>
      <c r="B968" s="1304">
        <v>120</v>
      </c>
      <c r="C968" s="1304">
        <v>260</v>
      </c>
      <c r="D968" s="1304">
        <v>1300</v>
      </c>
      <c r="E968" s="1521">
        <v>2053</v>
      </c>
      <c r="F968" s="1526">
        <v>53920</v>
      </c>
      <c r="G968" s="1290">
        <f t="shared" si="14"/>
        <v>53920</v>
      </c>
      <c r="I968" s="894"/>
    </row>
    <row r="969" spans="1:9" ht="15.75">
      <c r="A969" s="1303" t="s">
        <v>3043</v>
      </c>
      <c r="B969" s="1304">
        <v>120</v>
      </c>
      <c r="C969" s="1304">
        <v>260</v>
      </c>
      <c r="D969" s="1304">
        <v>1400</v>
      </c>
      <c r="E969" s="1521">
        <v>2240</v>
      </c>
      <c r="F969" s="1526">
        <v>57526</v>
      </c>
      <c r="G969" s="1290">
        <f t="shared" si="14"/>
        <v>57526</v>
      </c>
      <c r="I969" s="894"/>
    </row>
    <row r="970" spans="1:9" ht="15.75">
      <c r="A970" s="1303" t="s">
        <v>3044</v>
      </c>
      <c r="B970" s="1304">
        <v>120</v>
      </c>
      <c r="C970" s="1304">
        <v>260</v>
      </c>
      <c r="D970" s="1304">
        <v>1500</v>
      </c>
      <c r="E970" s="1521">
        <v>2427</v>
      </c>
      <c r="F970" s="1526">
        <v>61133</v>
      </c>
      <c r="G970" s="1290">
        <f t="shared" si="14"/>
        <v>61133</v>
      </c>
      <c r="I970" s="894"/>
    </row>
    <row r="971" spans="1:9" ht="15.75">
      <c r="A971" s="1303" t="s">
        <v>3045</v>
      </c>
      <c r="B971" s="1304">
        <v>120</v>
      </c>
      <c r="C971" s="1304">
        <v>260</v>
      </c>
      <c r="D971" s="1304">
        <v>1600</v>
      </c>
      <c r="E971" s="1521">
        <v>2613</v>
      </c>
      <c r="F971" s="1526">
        <v>64739</v>
      </c>
      <c r="G971" s="1290">
        <f t="shared" si="14"/>
        <v>64739</v>
      </c>
      <c r="I971" s="894"/>
    </row>
    <row r="972" spans="1:9" ht="15.75">
      <c r="A972" s="1303" t="s">
        <v>3046</v>
      </c>
      <c r="B972" s="1304">
        <v>120</v>
      </c>
      <c r="C972" s="1304">
        <v>260</v>
      </c>
      <c r="D972" s="1304">
        <v>1700</v>
      </c>
      <c r="E972" s="1521">
        <v>2800</v>
      </c>
      <c r="F972" s="1526">
        <v>68345</v>
      </c>
      <c r="G972" s="1290">
        <f t="shared" si="14"/>
        <v>68345</v>
      </c>
      <c r="I972" s="894"/>
    </row>
    <row r="973" spans="1:9" ht="15.75">
      <c r="A973" s="1303" t="s">
        <v>3047</v>
      </c>
      <c r="B973" s="1304">
        <v>120</v>
      </c>
      <c r="C973" s="1304">
        <v>260</v>
      </c>
      <c r="D973" s="1304">
        <v>1800</v>
      </c>
      <c r="E973" s="1521">
        <v>2987</v>
      </c>
      <c r="F973" s="1526">
        <v>71952</v>
      </c>
      <c r="G973" s="1290">
        <f t="shared" ref="G973:G1036" si="15">(F973-F973*$B$4)</f>
        <v>71952</v>
      </c>
      <c r="I973" s="894"/>
    </row>
    <row r="974" spans="1:9" ht="15.75">
      <c r="A974" s="1303" t="s">
        <v>3048</v>
      </c>
      <c r="B974" s="1304">
        <v>120</v>
      </c>
      <c r="C974" s="1304">
        <v>260</v>
      </c>
      <c r="D974" s="1304">
        <v>1900</v>
      </c>
      <c r="E974" s="1521">
        <v>3173</v>
      </c>
      <c r="F974" s="1526">
        <v>75558</v>
      </c>
      <c r="G974" s="1290">
        <f t="shared" si="15"/>
        <v>75558</v>
      </c>
      <c r="I974" s="894"/>
    </row>
    <row r="975" spans="1:9" ht="15.75">
      <c r="A975" s="1303" t="s">
        <v>3049</v>
      </c>
      <c r="B975" s="1304">
        <v>120</v>
      </c>
      <c r="C975" s="1304">
        <v>260</v>
      </c>
      <c r="D975" s="1304">
        <v>2000</v>
      </c>
      <c r="E975" s="1521">
        <v>3360</v>
      </c>
      <c r="F975" s="1526">
        <v>79164</v>
      </c>
      <c r="G975" s="1290">
        <f t="shared" si="15"/>
        <v>79164</v>
      </c>
      <c r="I975" s="894"/>
    </row>
    <row r="976" spans="1:9" ht="15.75">
      <c r="A976" s="1303" t="s">
        <v>3050</v>
      </c>
      <c r="B976" s="1304">
        <v>120</v>
      </c>
      <c r="C976" s="1304">
        <v>260</v>
      </c>
      <c r="D976" s="1304">
        <v>2100</v>
      </c>
      <c r="E976" s="1521">
        <v>3547</v>
      </c>
      <c r="F976" s="1526">
        <v>82771</v>
      </c>
      <c r="G976" s="1290">
        <f t="shared" si="15"/>
        <v>82771</v>
      </c>
      <c r="I976" s="894"/>
    </row>
    <row r="977" spans="1:9" ht="15.75">
      <c r="A977" s="1303" t="s">
        <v>3051</v>
      </c>
      <c r="B977" s="1304">
        <v>120</v>
      </c>
      <c r="C977" s="1304">
        <v>260</v>
      </c>
      <c r="D977" s="1304">
        <v>2200</v>
      </c>
      <c r="E977" s="1521">
        <v>3733</v>
      </c>
      <c r="F977" s="1526">
        <v>86377</v>
      </c>
      <c r="G977" s="1290">
        <f t="shared" si="15"/>
        <v>86377</v>
      </c>
      <c r="I977" s="894"/>
    </row>
    <row r="978" spans="1:9" ht="15.75">
      <c r="A978" s="1303" t="s">
        <v>3052</v>
      </c>
      <c r="B978" s="1304">
        <v>120</v>
      </c>
      <c r="C978" s="1304">
        <v>260</v>
      </c>
      <c r="D978" s="1304">
        <v>2300</v>
      </c>
      <c r="E978" s="1521">
        <v>3920</v>
      </c>
      <c r="F978" s="1526">
        <v>89984</v>
      </c>
      <c r="G978" s="1290">
        <f t="shared" si="15"/>
        <v>89984</v>
      </c>
      <c r="I978" s="894"/>
    </row>
    <row r="979" spans="1:9" ht="15.75">
      <c r="A979" s="1303" t="s">
        <v>3053</v>
      </c>
      <c r="B979" s="1304">
        <v>120</v>
      </c>
      <c r="C979" s="1304">
        <v>260</v>
      </c>
      <c r="D979" s="1304">
        <v>2400</v>
      </c>
      <c r="E979" s="1521">
        <v>4107</v>
      </c>
      <c r="F979" s="1526">
        <v>93590</v>
      </c>
      <c r="G979" s="1290">
        <f t="shared" si="15"/>
        <v>93590</v>
      </c>
      <c r="I979" s="894"/>
    </row>
    <row r="980" spans="1:9" ht="15.75">
      <c r="A980" s="1303" t="s">
        <v>3054</v>
      </c>
      <c r="B980" s="1304">
        <v>120</v>
      </c>
      <c r="C980" s="1304">
        <v>260</v>
      </c>
      <c r="D980" s="1304">
        <v>2500</v>
      </c>
      <c r="E980" s="1521">
        <v>4293</v>
      </c>
      <c r="F980" s="1526">
        <v>97196</v>
      </c>
      <c r="G980" s="1290">
        <f t="shared" si="15"/>
        <v>97196</v>
      </c>
      <c r="I980" s="894"/>
    </row>
    <row r="981" spans="1:9" ht="15.75">
      <c r="A981" s="1303" t="s">
        <v>3055</v>
      </c>
      <c r="B981" s="1304">
        <v>120</v>
      </c>
      <c r="C981" s="1304">
        <v>260</v>
      </c>
      <c r="D981" s="1304">
        <v>2600</v>
      </c>
      <c r="E981" s="1521">
        <v>4480</v>
      </c>
      <c r="F981" s="1526">
        <v>100803</v>
      </c>
      <c r="G981" s="1290">
        <f t="shared" si="15"/>
        <v>100803</v>
      </c>
      <c r="I981" s="894"/>
    </row>
    <row r="982" spans="1:9" ht="15.75">
      <c r="A982" s="1303" t="s">
        <v>3056</v>
      </c>
      <c r="B982" s="1304">
        <v>120</v>
      </c>
      <c r="C982" s="1304">
        <v>260</v>
      </c>
      <c r="D982" s="1304">
        <v>2700</v>
      </c>
      <c r="E982" s="1521">
        <v>4667</v>
      </c>
      <c r="F982" s="1526">
        <v>104409</v>
      </c>
      <c r="G982" s="1290">
        <f t="shared" si="15"/>
        <v>104409</v>
      </c>
      <c r="I982" s="894"/>
    </row>
    <row r="983" spans="1:9" ht="15.75">
      <c r="A983" s="1303" t="s">
        <v>3057</v>
      </c>
      <c r="B983" s="1304">
        <v>120</v>
      </c>
      <c r="C983" s="1304">
        <v>260</v>
      </c>
      <c r="D983" s="1304">
        <v>2800</v>
      </c>
      <c r="E983" s="1521">
        <v>4853</v>
      </c>
      <c r="F983" s="1526">
        <v>108015</v>
      </c>
      <c r="G983" s="1290">
        <f t="shared" si="15"/>
        <v>108015</v>
      </c>
      <c r="I983" s="894"/>
    </row>
    <row r="984" spans="1:9" ht="15.75">
      <c r="A984" s="1303" t="s">
        <v>3058</v>
      </c>
      <c r="B984" s="1304">
        <v>120</v>
      </c>
      <c r="C984" s="1304">
        <v>260</v>
      </c>
      <c r="D984" s="1304">
        <v>2900</v>
      </c>
      <c r="E984" s="1521">
        <v>5040</v>
      </c>
      <c r="F984" s="1526">
        <v>111622</v>
      </c>
      <c r="G984" s="1290">
        <f t="shared" si="15"/>
        <v>111622</v>
      </c>
      <c r="I984" s="894"/>
    </row>
    <row r="985" spans="1:9" ht="15.75">
      <c r="A985" s="1303" t="s">
        <v>3059</v>
      </c>
      <c r="B985" s="1304">
        <v>120</v>
      </c>
      <c r="C985" s="1304">
        <v>260</v>
      </c>
      <c r="D985" s="1304">
        <v>3000</v>
      </c>
      <c r="E985" s="1521">
        <v>5227</v>
      </c>
      <c r="F985" s="1526">
        <v>115228</v>
      </c>
      <c r="G985" s="1290">
        <f t="shared" si="15"/>
        <v>115228</v>
      </c>
      <c r="I985" s="894"/>
    </row>
    <row r="986" spans="1:9" ht="15.75">
      <c r="A986" s="1303" t="s">
        <v>3060</v>
      </c>
      <c r="B986" s="1304">
        <v>120</v>
      </c>
      <c r="C986" s="1304">
        <v>260</v>
      </c>
      <c r="D986" s="1304">
        <v>3100</v>
      </c>
      <c r="E986" s="1521">
        <v>5413</v>
      </c>
      <c r="F986" s="1526">
        <v>118835</v>
      </c>
      <c r="G986" s="1290">
        <f t="shared" si="15"/>
        <v>118835</v>
      </c>
      <c r="I986" s="894"/>
    </row>
    <row r="987" spans="1:9" ht="15.75">
      <c r="A987" s="1303" t="s">
        <v>3061</v>
      </c>
      <c r="B987" s="1304">
        <v>120</v>
      </c>
      <c r="C987" s="1304">
        <v>260</v>
      </c>
      <c r="D987" s="1304">
        <v>3200</v>
      </c>
      <c r="E987" s="1521">
        <v>5600</v>
      </c>
      <c r="F987" s="1526">
        <v>122441</v>
      </c>
      <c r="G987" s="1290">
        <f t="shared" si="15"/>
        <v>122441</v>
      </c>
      <c r="I987" s="894"/>
    </row>
    <row r="988" spans="1:9" ht="15.75">
      <c r="A988" s="1303" t="s">
        <v>3062</v>
      </c>
      <c r="B988" s="1304">
        <v>120</v>
      </c>
      <c r="C988" s="1304">
        <v>260</v>
      </c>
      <c r="D988" s="1304">
        <v>3300</v>
      </c>
      <c r="E988" s="1521">
        <v>5787</v>
      </c>
      <c r="F988" s="1526">
        <v>126047</v>
      </c>
      <c r="G988" s="1290">
        <f t="shared" si="15"/>
        <v>126047</v>
      </c>
      <c r="I988" s="894"/>
    </row>
    <row r="989" spans="1:9" ht="15.75">
      <c r="A989" s="1303" t="s">
        <v>3063</v>
      </c>
      <c r="B989" s="1304">
        <v>120</v>
      </c>
      <c r="C989" s="1304">
        <v>260</v>
      </c>
      <c r="D989" s="1304">
        <v>3400</v>
      </c>
      <c r="E989" s="1521">
        <v>5973</v>
      </c>
      <c r="F989" s="1526">
        <v>129654</v>
      </c>
      <c r="G989" s="1290">
        <f t="shared" si="15"/>
        <v>129654</v>
      </c>
      <c r="I989" s="894"/>
    </row>
    <row r="990" spans="1:9" ht="15.75">
      <c r="A990" s="1303" t="s">
        <v>3064</v>
      </c>
      <c r="B990" s="1304">
        <v>120</v>
      </c>
      <c r="C990" s="1304">
        <v>260</v>
      </c>
      <c r="D990" s="1304">
        <v>3500</v>
      </c>
      <c r="E990" s="1521">
        <v>6160</v>
      </c>
      <c r="F990" s="1526">
        <v>133260</v>
      </c>
      <c r="G990" s="1290">
        <f t="shared" si="15"/>
        <v>133260</v>
      </c>
      <c r="I990" s="894"/>
    </row>
    <row r="991" spans="1:9" ht="15.75">
      <c r="A991" s="1303" t="s">
        <v>3065</v>
      </c>
      <c r="B991" s="1304">
        <v>120</v>
      </c>
      <c r="C991" s="1304">
        <v>260</v>
      </c>
      <c r="D991" s="1304">
        <v>3600</v>
      </c>
      <c r="E991" s="1521">
        <v>6347</v>
      </c>
      <c r="F991" s="1526">
        <v>136866</v>
      </c>
      <c r="G991" s="1290">
        <f t="shared" si="15"/>
        <v>136866</v>
      </c>
      <c r="I991" s="894"/>
    </row>
    <row r="992" spans="1:9" ht="15.75">
      <c r="A992" s="1303" t="s">
        <v>3066</v>
      </c>
      <c r="B992" s="1304">
        <v>120</v>
      </c>
      <c r="C992" s="1304">
        <v>260</v>
      </c>
      <c r="D992" s="1304">
        <v>3700</v>
      </c>
      <c r="E992" s="1521">
        <v>6533</v>
      </c>
      <c r="F992" s="1526">
        <v>140473</v>
      </c>
      <c r="G992" s="1290">
        <f t="shared" si="15"/>
        <v>140473</v>
      </c>
      <c r="I992" s="894"/>
    </row>
    <row r="993" spans="1:9" ht="15.75">
      <c r="A993" s="1303" t="s">
        <v>3067</v>
      </c>
      <c r="B993" s="1304">
        <v>120</v>
      </c>
      <c r="C993" s="1304">
        <v>260</v>
      </c>
      <c r="D993" s="1304">
        <v>3800</v>
      </c>
      <c r="E993" s="1521">
        <v>6720</v>
      </c>
      <c r="F993" s="1526">
        <v>144079</v>
      </c>
      <c r="G993" s="1290">
        <f t="shared" si="15"/>
        <v>144079</v>
      </c>
      <c r="I993" s="894"/>
    </row>
    <row r="994" spans="1:9" ht="15.75">
      <c r="A994" s="1303" t="s">
        <v>3068</v>
      </c>
      <c r="B994" s="1304">
        <v>120</v>
      </c>
      <c r="C994" s="1304">
        <v>260</v>
      </c>
      <c r="D994" s="1304">
        <v>3900</v>
      </c>
      <c r="E994" s="1521">
        <v>6907</v>
      </c>
      <c r="F994" s="1526">
        <v>147686</v>
      </c>
      <c r="G994" s="1290">
        <f t="shared" si="15"/>
        <v>147686</v>
      </c>
      <c r="I994" s="894"/>
    </row>
    <row r="995" spans="1:9" ht="15.75">
      <c r="A995" s="1303" t="s">
        <v>3069</v>
      </c>
      <c r="B995" s="1304">
        <v>120</v>
      </c>
      <c r="C995" s="1304">
        <v>260</v>
      </c>
      <c r="D995" s="1304">
        <v>4000</v>
      </c>
      <c r="E995" s="1521">
        <v>7093</v>
      </c>
      <c r="F995" s="1526">
        <v>151292</v>
      </c>
      <c r="G995" s="1290">
        <f t="shared" si="15"/>
        <v>151292</v>
      </c>
      <c r="I995" s="894"/>
    </row>
    <row r="996" spans="1:9" ht="15.75">
      <c r="A996" s="1303" t="s">
        <v>3070</v>
      </c>
      <c r="B996" s="1304">
        <v>120</v>
      </c>
      <c r="C996" s="1304">
        <v>260</v>
      </c>
      <c r="D996" s="1304">
        <v>4100</v>
      </c>
      <c r="E996" s="1521">
        <v>7280</v>
      </c>
      <c r="F996" s="1526">
        <v>154898</v>
      </c>
      <c r="G996" s="1290">
        <f t="shared" si="15"/>
        <v>154898</v>
      </c>
      <c r="I996" s="894"/>
    </row>
    <row r="997" spans="1:9" ht="15.75">
      <c r="A997" s="1303" t="s">
        <v>3071</v>
      </c>
      <c r="B997" s="1304">
        <v>120</v>
      </c>
      <c r="C997" s="1304">
        <v>260</v>
      </c>
      <c r="D997" s="1304">
        <v>4200</v>
      </c>
      <c r="E997" s="1521">
        <v>7467</v>
      </c>
      <c r="F997" s="1526">
        <v>158505</v>
      </c>
      <c r="G997" s="1290">
        <f t="shared" si="15"/>
        <v>158505</v>
      </c>
      <c r="I997" s="894"/>
    </row>
    <row r="998" spans="1:9" ht="15.75">
      <c r="A998" s="1303" t="s">
        <v>3072</v>
      </c>
      <c r="B998" s="1304">
        <v>120</v>
      </c>
      <c r="C998" s="1304">
        <v>260</v>
      </c>
      <c r="D998" s="1304">
        <v>4300</v>
      </c>
      <c r="E998" s="1521">
        <v>7653</v>
      </c>
      <c r="F998" s="1526">
        <v>162111</v>
      </c>
      <c r="G998" s="1290">
        <f t="shared" si="15"/>
        <v>162111</v>
      </c>
      <c r="I998" s="894"/>
    </row>
    <row r="999" spans="1:9" ht="15.75">
      <c r="A999" s="1303" t="s">
        <v>3073</v>
      </c>
      <c r="B999" s="1304">
        <v>120</v>
      </c>
      <c r="C999" s="1304">
        <v>260</v>
      </c>
      <c r="D999" s="1304">
        <v>4400</v>
      </c>
      <c r="E999" s="1521">
        <v>7840</v>
      </c>
      <c r="F999" s="1526">
        <v>165718</v>
      </c>
      <c r="G999" s="1290">
        <f t="shared" si="15"/>
        <v>165718</v>
      </c>
      <c r="I999" s="894"/>
    </row>
    <row r="1000" spans="1:9" ht="15.75">
      <c r="A1000" s="1303" t="s">
        <v>3074</v>
      </c>
      <c r="B1000" s="1304">
        <v>120</v>
      </c>
      <c r="C1000" s="1304">
        <v>260</v>
      </c>
      <c r="D1000" s="1304">
        <v>4500</v>
      </c>
      <c r="E1000" s="1521">
        <v>8027</v>
      </c>
      <c r="F1000" s="1526">
        <v>169324</v>
      </c>
      <c r="G1000" s="1290">
        <f t="shared" si="15"/>
        <v>169324</v>
      </c>
      <c r="I1000" s="894"/>
    </row>
    <row r="1001" spans="1:9" ht="15.75">
      <c r="A1001" s="1303" t="s">
        <v>3075</v>
      </c>
      <c r="B1001" s="1304">
        <v>120</v>
      </c>
      <c r="C1001" s="1304">
        <v>260</v>
      </c>
      <c r="D1001" s="1304">
        <v>4600</v>
      </c>
      <c r="E1001" s="1521">
        <v>8213</v>
      </c>
      <c r="F1001" s="1526">
        <v>172930</v>
      </c>
      <c r="G1001" s="1290">
        <f t="shared" si="15"/>
        <v>172930</v>
      </c>
      <c r="I1001" s="894"/>
    </row>
    <row r="1002" spans="1:9" ht="15.75">
      <c r="A1002" s="1303" t="s">
        <v>3076</v>
      </c>
      <c r="B1002" s="1304">
        <v>120</v>
      </c>
      <c r="C1002" s="1304">
        <v>260</v>
      </c>
      <c r="D1002" s="1304">
        <v>4700</v>
      </c>
      <c r="E1002" s="1521">
        <v>8400</v>
      </c>
      <c r="F1002" s="1526">
        <v>176537</v>
      </c>
      <c r="G1002" s="1290">
        <f t="shared" si="15"/>
        <v>176537</v>
      </c>
      <c r="I1002" s="894"/>
    </row>
    <row r="1003" spans="1:9" ht="15.75">
      <c r="A1003" s="1303" t="s">
        <v>3077</v>
      </c>
      <c r="B1003" s="1304">
        <v>120</v>
      </c>
      <c r="C1003" s="1304">
        <v>260</v>
      </c>
      <c r="D1003" s="1304">
        <v>4800</v>
      </c>
      <c r="E1003" s="1521">
        <v>8587</v>
      </c>
      <c r="F1003" s="1526">
        <v>180143</v>
      </c>
      <c r="G1003" s="1290">
        <f t="shared" si="15"/>
        <v>180143</v>
      </c>
      <c r="I1003" s="894"/>
    </row>
    <row r="1004" spans="1:9" ht="15.75">
      <c r="A1004" s="1303" t="s">
        <v>3078</v>
      </c>
      <c r="B1004" s="1304">
        <v>120</v>
      </c>
      <c r="C1004" s="1304">
        <v>260</v>
      </c>
      <c r="D1004" s="1304">
        <v>4900</v>
      </c>
      <c r="E1004" s="1521">
        <v>8774</v>
      </c>
      <c r="F1004" s="1526">
        <v>183749</v>
      </c>
      <c r="G1004" s="1290">
        <f t="shared" si="15"/>
        <v>183749</v>
      </c>
      <c r="I1004" s="894"/>
    </row>
    <row r="1005" spans="1:9" ht="16.5" thickBot="1">
      <c r="A1005" s="1305" t="s">
        <v>3079</v>
      </c>
      <c r="B1005" s="1528">
        <v>120</v>
      </c>
      <c r="C1005" s="1528">
        <v>260</v>
      </c>
      <c r="D1005" s="1528">
        <v>5000</v>
      </c>
      <c r="E1005" s="1522">
        <v>8960</v>
      </c>
      <c r="F1005" s="1526">
        <v>187356</v>
      </c>
      <c r="G1005" s="1291">
        <f t="shared" si="15"/>
        <v>187356</v>
      </c>
      <c r="I1005" s="894"/>
    </row>
    <row r="1006" spans="1:9" ht="15.75">
      <c r="A1006" s="1301" t="s">
        <v>3080</v>
      </c>
      <c r="B1006" s="1302">
        <v>120</v>
      </c>
      <c r="C1006" s="1302">
        <v>300</v>
      </c>
      <c r="D1006" s="1302">
        <v>800</v>
      </c>
      <c r="E1006" s="1520">
        <v>1365</v>
      </c>
      <c r="F1006" s="1526">
        <v>41743</v>
      </c>
      <c r="G1006" s="1289">
        <f t="shared" si="15"/>
        <v>41743</v>
      </c>
      <c r="I1006" s="894"/>
    </row>
    <row r="1007" spans="1:9" ht="15.75">
      <c r="A1007" s="1303" t="s">
        <v>3081</v>
      </c>
      <c r="B1007" s="1304">
        <v>120</v>
      </c>
      <c r="C1007" s="1304">
        <v>300</v>
      </c>
      <c r="D1007" s="1304">
        <v>900</v>
      </c>
      <c r="E1007" s="1521">
        <v>1593</v>
      </c>
      <c r="F1007" s="1526">
        <v>45990</v>
      </c>
      <c r="G1007" s="1290">
        <f t="shared" si="15"/>
        <v>45990</v>
      </c>
      <c r="I1007" s="894"/>
    </row>
    <row r="1008" spans="1:9" ht="15.75">
      <c r="A1008" s="1303" t="s">
        <v>3082</v>
      </c>
      <c r="B1008" s="1304">
        <v>120</v>
      </c>
      <c r="C1008" s="1304">
        <v>300</v>
      </c>
      <c r="D1008" s="1304">
        <v>1000</v>
      </c>
      <c r="E1008" s="1521">
        <v>1820</v>
      </c>
      <c r="F1008" s="1526">
        <v>50236</v>
      </c>
      <c r="G1008" s="1290">
        <f t="shared" si="15"/>
        <v>50236</v>
      </c>
      <c r="I1008" s="894"/>
    </row>
    <row r="1009" spans="1:9" ht="15.75">
      <c r="A1009" s="1303" t="s">
        <v>3083</v>
      </c>
      <c r="B1009" s="1304">
        <v>120</v>
      </c>
      <c r="C1009" s="1304">
        <v>300</v>
      </c>
      <c r="D1009" s="1304">
        <v>1100</v>
      </c>
      <c r="E1009" s="1521">
        <v>2048</v>
      </c>
      <c r="F1009" s="1526">
        <v>54482</v>
      </c>
      <c r="G1009" s="1290">
        <f t="shared" si="15"/>
        <v>54482</v>
      </c>
      <c r="I1009" s="894"/>
    </row>
    <row r="1010" spans="1:9" ht="15.75">
      <c r="A1010" s="1303" t="s">
        <v>3084</v>
      </c>
      <c r="B1010" s="1304">
        <v>120</v>
      </c>
      <c r="C1010" s="1304">
        <v>300</v>
      </c>
      <c r="D1010" s="1304">
        <v>1200</v>
      </c>
      <c r="E1010" s="1521">
        <v>2275</v>
      </c>
      <c r="F1010" s="1526">
        <v>58729</v>
      </c>
      <c r="G1010" s="1290">
        <f t="shared" si="15"/>
        <v>58729</v>
      </c>
      <c r="I1010" s="894"/>
    </row>
    <row r="1011" spans="1:9" ht="15.75">
      <c r="A1011" s="1303" t="s">
        <v>3085</v>
      </c>
      <c r="B1011" s="1304">
        <v>120</v>
      </c>
      <c r="C1011" s="1304">
        <v>300</v>
      </c>
      <c r="D1011" s="1304">
        <v>1300</v>
      </c>
      <c r="E1011" s="1521">
        <v>2503</v>
      </c>
      <c r="F1011" s="1526">
        <v>62975</v>
      </c>
      <c r="G1011" s="1290">
        <f t="shared" si="15"/>
        <v>62975</v>
      </c>
      <c r="I1011" s="894"/>
    </row>
    <row r="1012" spans="1:9" ht="15.75">
      <c r="A1012" s="1303" t="s">
        <v>3086</v>
      </c>
      <c r="B1012" s="1304">
        <v>120</v>
      </c>
      <c r="C1012" s="1304">
        <v>300</v>
      </c>
      <c r="D1012" s="1304">
        <v>1400</v>
      </c>
      <c r="E1012" s="1521">
        <v>2730</v>
      </c>
      <c r="F1012" s="1526">
        <v>67221</v>
      </c>
      <c r="G1012" s="1290">
        <f t="shared" si="15"/>
        <v>67221</v>
      </c>
      <c r="I1012" s="894"/>
    </row>
    <row r="1013" spans="1:9" ht="15.75">
      <c r="A1013" s="1303" t="s">
        <v>3087</v>
      </c>
      <c r="B1013" s="1304">
        <v>120</v>
      </c>
      <c r="C1013" s="1304">
        <v>300</v>
      </c>
      <c r="D1013" s="1304">
        <v>1500</v>
      </c>
      <c r="E1013" s="1521">
        <v>2958</v>
      </c>
      <c r="F1013" s="1526">
        <v>71468</v>
      </c>
      <c r="G1013" s="1290">
        <f t="shared" si="15"/>
        <v>71468</v>
      </c>
      <c r="I1013" s="894"/>
    </row>
    <row r="1014" spans="1:9" ht="15.75">
      <c r="A1014" s="1303" t="s">
        <v>3088</v>
      </c>
      <c r="B1014" s="1304">
        <v>120</v>
      </c>
      <c r="C1014" s="1304">
        <v>300</v>
      </c>
      <c r="D1014" s="1304">
        <v>1600</v>
      </c>
      <c r="E1014" s="1521">
        <v>3185</v>
      </c>
      <c r="F1014" s="1526">
        <v>75714</v>
      </c>
      <c r="G1014" s="1290">
        <f t="shared" si="15"/>
        <v>75714</v>
      </c>
      <c r="I1014" s="894"/>
    </row>
    <row r="1015" spans="1:9" ht="15.75">
      <c r="A1015" s="1303" t="s">
        <v>3089</v>
      </c>
      <c r="B1015" s="1304">
        <v>120</v>
      </c>
      <c r="C1015" s="1304">
        <v>300</v>
      </c>
      <c r="D1015" s="1304">
        <v>1700</v>
      </c>
      <c r="E1015" s="1521">
        <v>3413</v>
      </c>
      <c r="F1015" s="1526">
        <v>79960</v>
      </c>
      <c r="G1015" s="1290">
        <f t="shared" si="15"/>
        <v>79960</v>
      </c>
      <c r="I1015" s="894"/>
    </row>
    <row r="1016" spans="1:9" ht="15.75">
      <c r="A1016" s="1303" t="s">
        <v>3090</v>
      </c>
      <c r="B1016" s="1304">
        <v>120</v>
      </c>
      <c r="C1016" s="1304">
        <v>300</v>
      </c>
      <c r="D1016" s="1304">
        <v>1800</v>
      </c>
      <c r="E1016" s="1521">
        <v>3640</v>
      </c>
      <c r="F1016" s="1526">
        <v>84206</v>
      </c>
      <c r="G1016" s="1290">
        <f t="shared" si="15"/>
        <v>84206</v>
      </c>
      <c r="I1016" s="894"/>
    </row>
    <row r="1017" spans="1:9" ht="15.75">
      <c r="A1017" s="1303" t="s">
        <v>3091</v>
      </c>
      <c r="B1017" s="1304">
        <v>120</v>
      </c>
      <c r="C1017" s="1304">
        <v>300</v>
      </c>
      <c r="D1017" s="1304">
        <v>1900</v>
      </c>
      <c r="E1017" s="1521">
        <v>3868</v>
      </c>
      <c r="F1017" s="1526">
        <v>88453</v>
      </c>
      <c r="G1017" s="1290">
        <f t="shared" si="15"/>
        <v>88453</v>
      </c>
      <c r="I1017" s="894"/>
    </row>
    <row r="1018" spans="1:9" ht="15.75">
      <c r="A1018" s="1303" t="s">
        <v>3092</v>
      </c>
      <c r="B1018" s="1304">
        <v>120</v>
      </c>
      <c r="C1018" s="1304">
        <v>300</v>
      </c>
      <c r="D1018" s="1304">
        <v>2000</v>
      </c>
      <c r="E1018" s="1521">
        <v>4095</v>
      </c>
      <c r="F1018" s="1526">
        <v>92699</v>
      </c>
      <c r="G1018" s="1290">
        <f t="shared" si="15"/>
        <v>92699</v>
      </c>
      <c r="I1018" s="894"/>
    </row>
    <row r="1019" spans="1:9" ht="15.75">
      <c r="A1019" s="1303" t="s">
        <v>3093</v>
      </c>
      <c r="B1019" s="1304">
        <v>120</v>
      </c>
      <c r="C1019" s="1304">
        <v>300</v>
      </c>
      <c r="D1019" s="1304">
        <v>2100</v>
      </c>
      <c r="E1019" s="1521">
        <v>4323</v>
      </c>
      <c r="F1019" s="1526">
        <v>96945</v>
      </c>
      <c r="G1019" s="1290">
        <f t="shared" si="15"/>
        <v>96945</v>
      </c>
      <c r="I1019" s="894"/>
    </row>
    <row r="1020" spans="1:9" ht="15.75">
      <c r="A1020" s="1303" t="s">
        <v>3094</v>
      </c>
      <c r="B1020" s="1304">
        <v>120</v>
      </c>
      <c r="C1020" s="1304">
        <v>300</v>
      </c>
      <c r="D1020" s="1304">
        <v>2200</v>
      </c>
      <c r="E1020" s="1521">
        <v>4550</v>
      </c>
      <c r="F1020" s="1526">
        <v>101192</v>
      </c>
      <c r="G1020" s="1290">
        <f t="shared" si="15"/>
        <v>101192</v>
      </c>
      <c r="I1020" s="894"/>
    </row>
    <row r="1021" spans="1:9" ht="15.75">
      <c r="A1021" s="1303" t="s">
        <v>3095</v>
      </c>
      <c r="B1021" s="1304">
        <v>120</v>
      </c>
      <c r="C1021" s="1304">
        <v>300</v>
      </c>
      <c r="D1021" s="1304">
        <v>2300</v>
      </c>
      <c r="E1021" s="1521">
        <v>4778</v>
      </c>
      <c r="F1021" s="1526">
        <v>105438</v>
      </c>
      <c r="G1021" s="1290">
        <f t="shared" si="15"/>
        <v>105438</v>
      </c>
      <c r="I1021" s="894"/>
    </row>
    <row r="1022" spans="1:9" ht="15.75">
      <c r="A1022" s="1303" t="s">
        <v>3096</v>
      </c>
      <c r="B1022" s="1304">
        <v>120</v>
      </c>
      <c r="C1022" s="1304">
        <v>300</v>
      </c>
      <c r="D1022" s="1304">
        <v>2400</v>
      </c>
      <c r="E1022" s="1521">
        <v>5005</v>
      </c>
      <c r="F1022" s="1526">
        <v>109684</v>
      </c>
      <c r="G1022" s="1290">
        <f t="shared" si="15"/>
        <v>109684</v>
      </c>
      <c r="I1022" s="894"/>
    </row>
    <row r="1023" spans="1:9" ht="15.75">
      <c r="A1023" s="1303" t="s">
        <v>3097</v>
      </c>
      <c r="B1023" s="1304">
        <v>120</v>
      </c>
      <c r="C1023" s="1304">
        <v>300</v>
      </c>
      <c r="D1023" s="1304">
        <v>2500</v>
      </c>
      <c r="E1023" s="1521">
        <v>5233</v>
      </c>
      <c r="F1023" s="1526">
        <v>113930</v>
      </c>
      <c r="G1023" s="1290">
        <f t="shared" si="15"/>
        <v>113930</v>
      </c>
      <c r="I1023" s="894"/>
    </row>
    <row r="1024" spans="1:9" ht="15.75">
      <c r="A1024" s="1303" t="s">
        <v>3098</v>
      </c>
      <c r="B1024" s="1304">
        <v>120</v>
      </c>
      <c r="C1024" s="1304">
        <v>300</v>
      </c>
      <c r="D1024" s="1304">
        <v>2600</v>
      </c>
      <c r="E1024" s="1521">
        <v>5460</v>
      </c>
      <c r="F1024" s="1526">
        <v>118177</v>
      </c>
      <c r="G1024" s="1290">
        <f t="shared" si="15"/>
        <v>118177</v>
      </c>
      <c r="I1024" s="894"/>
    </row>
    <row r="1025" spans="1:9" ht="15.75">
      <c r="A1025" s="1303" t="s">
        <v>3099</v>
      </c>
      <c r="B1025" s="1304">
        <v>120</v>
      </c>
      <c r="C1025" s="1304">
        <v>300</v>
      </c>
      <c r="D1025" s="1304">
        <v>2700</v>
      </c>
      <c r="E1025" s="1521">
        <v>5688</v>
      </c>
      <c r="F1025" s="1526">
        <v>122423</v>
      </c>
      <c r="G1025" s="1290">
        <f t="shared" si="15"/>
        <v>122423</v>
      </c>
      <c r="I1025" s="894"/>
    </row>
    <row r="1026" spans="1:9" ht="15.75">
      <c r="A1026" s="1303" t="s">
        <v>3100</v>
      </c>
      <c r="B1026" s="1304">
        <v>120</v>
      </c>
      <c r="C1026" s="1304">
        <v>300</v>
      </c>
      <c r="D1026" s="1304">
        <v>2800</v>
      </c>
      <c r="E1026" s="1521">
        <v>5915</v>
      </c>
      <c r="F1026" s="1526">
        <v>126669</v>
      </c>
      <c r="G1026" s="1290">
        <f t="shared" si="15"/>
        <v>126669</v>
      </c>
      <c r="I1026" s="894"/>
    </row>
    <row r="1027" spans="1:9" ht="15.75">
      <c r="A1027" s="1303" t="s">
        <v>3101</v>
      </c>
      <c r="B1027" s="1304">
        <v>120</v>
      </c>
      <c r="C1027" s="1304">
        <v>300</v>
      </c>
      <c r="D1027" s="1304">
        <v>2900</v>
      </c>
      <c r="E1027" s="1521">
        <v>6143</v>
      </c>
      <c r="F1027" s="1526">
        <v>130916</v>
      </c>
      <c r="G1027" s="1290">
        <f t="shared" si="15"/>
        <v>130916</v>
      </c>
      <c r="I1027" s="894"/>
    </row>
    <row r="1028" spans="1:9" ht="15.75">
      <c r="A1028" s="1303" t="s">
        <v>3102</v>
      </c>
      <c r="B1028" s="1304">
        <v>120</v>
      </c>
      <c r="C1028" s="1304">
        <v>300</v>
      </c>
      <c r="D1028" s="1304">
        <v>3000</v>
      </c>
      <c r="E1028" s="1521">
        <v>6370</v>
      </c>
      <c r="F1028" s="1526">
        <v>135162</v>
      </c>
      <c r="G1028" s="1290">
        <f t="shared" si="15"/>
        <v>135162</v>
      </c>
      <c r="I1028" s="894"/>
    </row>
    <row r="1029" spans="1:9" ht="15.75">
      <c r="A1029" s="1303" t="s">
        <v>3103</v>
      </c>
      <c r="B1029" s="1304">
        <v>120</v>
      </c>
      <c r="C1029" s="1304">
        <v>300</v>
      </c>
      <c r="D1029" s="1304">
        <v>3100</v>
      </c>
      <c r="E1029" s="1521">
        <v>6598</v>
      </c>
      <c r="F1029" s="1526">
        <v>139408</v>
      </c>
      <c r="G1029" s="1290">
        <f t="shared" si="15"/>
        <v>139408</v>
      </c>
      <c r="I1029" s="894"/>
    </row>
    <row r="1030" spans="1:9" ht="15.75">
      <c r="A1030" s="1303" t="s">
        <v>3104</v>
      </c>
      <c r="B1030" s="1304">
        <v>120</v>
      </c>
      <c r="C1030" s="1304">
        <v>300</v>
      </c>
      <c r="D1030" s="1304">
        <v>3200</v>
      </c>
      <c r="E1030" s="1521">
        <v>6825</v>
      </c>
      <c r="F1030" s="1526">
        <v>143654</v>
      </c>
      <c r="G1030" s="1290">
        <f t="shared" si="15"/>
        <v>143654</v>
      </c>
      <c r="I1030" s="894"/>
    </row>
    <row r="1031" spans="1:9" ht="15.75">
      <c r="A1031" s="1303" t="s">
        <v>3105</v>
      </c>
      <c r="B1031" s="1304">
        <v>120</v>
      </c>
      <c r="C1031" s="1304">
        <v>300</v>
      </c>
      <c r="D1031" s="1304">
        <v>3300</v>
      </c>
      <c r="E1031" s="1521">
        <v>7053</v>
      </c>
      <c r="F1031" s="1526">
        <v>147901</v>
      </c>
      <c r="G1031" s="1290">
        <f t="shared" si="15"/>
        <v>147901</v>
      </c>
      <c r="I1031" s="894"/>
    </row>
    <row r="1032" spans="1:9" ht="15.75">
      <c r="A1032" s="1303" t="s">
        <v>3106</v>
      </c>
      <c r="B1032" s="1304">
        <v>120</v>
      </c>
      <c r="C1032" s="1304">
        <v>300</v>
      </c>
      <c r="D1032" s="1304">
        <v>3400</v>
      </c>
      <c r="E1032" s="1521">
        <v>7280</v>
      </c>
      <c r="F1032" s="1526">
        <v>152147</v>
      </c>
      <c r="G1032" s="1290">
        <f t="shared" si="15"/>
        <v>152147</v>
      </c>
      <c r="I1032" s="894"/>
    </row>
    <row r="1033" spans="1:9" ht="15.75">
      <c r="A1033" s="1303" t="s">
        <v>3107</v>
      </c>
      <c r="B1033" s="1304">
        <v>120</v>
      </c>
      <c r="C1033" s="1304">
        <v>300</v>
      </c>
      <c r="D1033" s="1304">
        <v>3500</v>
      </c>
      <c r="E1033" s="1521">
        <v>7508</v>
      </c>
      <c r="F1033" s="1526">
        <v>156393</v>
      </c>
      <c r="G1033" s="1290">
        <f t="shared" si="15"/>
        <v>156393</v>
      </c>
      <c r="I1033" s="894"/>
    </row>
    <row r="1034" spans="1:9" ht="15.75">
      <c r="A1034" s="1303" t="s">
        <v>3108</v>
      </c>
      <c r="B1034" s="1304">
        <v>120</v>
      </c>
      <c r="C1034" s="1304">
        <v>300</v>
      </c>
      <c r="D1034" s="1304">
        <v>3600</v>
      </c>
      <c r="E1034" s="1521">
        <v>7735</v>
      </c>
      <c r="F1034" s="1526">
        <v>160640</v>
      </c>
      <c r="G1034" s="1290">
        <f t="shared" si="15"/>
        <v>160640</v>
      </c>
      <c r="I1034" s="894"/>
    </row>
    <row r="1035" spans="1:9" ht="15.75">
      <c r="A1035" s="1303" t="s">
        <v>3109</v>
      </c>
      <c r="B1035" s="1304">
        <v>120</v>
      </c>
      <c r="C1035" s="1304">
        <v>300</v>
      </c>
      <c r="D1035" s="1304">
        <v>3700</v>
      </c>
      <c r="E1035" s="1521">
        <v>7963</v>
      </c>
      <c r="F1035" s="1526">
        <v>164886</v>
      </c>
      <c r="G1035" s="1290">
        <f t="shared" si="15"/>
        <v>164886</v>
      </c>
      <c r="I1035" s="894"/>
    </row>
    <row r="1036" spans="1:9" ht="15.75">
      <c r="A1036" s="1303" t="s">
        <v>3110</v>
      </c>
      <c r="B1036" s="1304">
        <v>120</v>
      </c>
      <c r="C1036" s="1304">
        <v>300</v>
      </c>
      <c r="D1036" s="1304">
        <v>3800</v>
      </c>
      <c r="E1036" s="1521">
        <v>8190</v>
      </c>
      <c r="F1036" s="1526">
        <v>169132</v>
      </c>
      <c r="G1036" s="1290">
        <f t="shared" si="15"/>
        <v>169132</v>
      </c>
      <c r="I1036" s="894"/>
    </row>
    <row r="1037" spans="1:9" ht="15.75">
      <c r="A1037" s="1303" t="s">
        <v>3111</v>
      </c>
      <c r="B1037" s="1304">
        <v>120</v>
      </c>
      <c r="C1037" s="1304">
        <v>300</v>
      </c>
      <c r="D1037" s="1304">
        <v>3900</v>
      </c>
      <c r="E1037" s="1521">
        <v>8418</v>
      </c>
      <c r="F1037" s="1526">
        <v>173379</v>
      </c>
      <c r="G1037" s="1290">
        <f t="shared" ref="G1037:G1100" si="16">(F1037-F1037*$B$4)</f>
        <v>173379</v>
      </c>
      <c r="I1037" s="894"/>
    </row>
    <row r="1038" spans="1:9" ht="15.75">
      <c r="A1038" s="1303" t="s">
        <v>3112</v>
      </c>
      <c r="B1038" s="1304">
        <v>120</v>
      </c>
      <c r="C1038" s="1304">
        <v>300</v>
      </c>
      <c r="D1038" s="1304">
        <v>4000</v>
      </c>
      <c r="E1038" s="1521">
        <v>8645</v>
      </c>
      <c r="F1038" s="1526">
        <v>177625</v>
      </c>
      <c r="G1038" s="1290">
        <f t="shared" si="16"/>
        <v>177625</v>
      </c>
      <c r="I1038" s="894"/>
    </row>
    <row r="1039" spans="1:9" ht="15.75">
      <c r="A1039" s="1303" t="s">
        <v>3113</v>
      </c>
      <c r="B1039" s="1304">
        <v>120</v>
      </c>
      <c r="C1039" s="1304">
        <v>300</v>
      </c>
      <c r="D1039" s="1304">
        <v>4100</v>
      </c>
      <c r="E1039" s="1521">
        <v>8873</v>
      </c>
      <c r="F1039" s="1526">
        <v>181871</v>
      </c>
      <c r="G1039" s="1290">
        <f t="shared" si="16"/>
        <v>181871</v>
      </c>
      <c r="I1039" s="894"/>
    </row>
    <row r="1040" spans="1:9" ht="15.75">
      <c r="A1040" s="1303" t="s">
        <v>3114</v>
      </c>
      <c r="B1040" s="1304">
        <v>120</v>
      </c>
      <c r="C1040" s="1304">
        <v>300</v>
      </c>
      <c r="D1040" s="1304">
        <v>4200</v>
      </c>
      <c r="E1040" s="1521">
        <v>9100</v>
      </c>
      <c r="F1040" s="1526">
        <v>186117</v>
      </c>
      <c r="G1040" s="1290">
        <f t="shared" si="16"/>
        <v>186117</v>
      </c>
      <c r="I1040" s="894"/>
    </row>
    <row r="1041" spans="1:9" ht="15.75">
      <c r="A1041" s="1303" t="s">
        <v>3115</v>
      </c>
      <c r="B1041" s="1304">
        <v>120</v>
      </c>
      <c r="C1041" s="1304">
        <v>300</v>
      </c>
      <c r="D1041" s="1304">
        <v>4300</v>
      </c>
      <c r="E1041" s="1521">
        <v>9328</v>
      </c>
      <c r="F1041" s="1526">
        <v>190364</v>
      </c>
      <c r="G1041" s="1290">
        <f t="shared" si="16"/>
        <v>190364</v>
      </c>
      <c r="I1041" s="894"/>
    </row>
    <row r="1042" spans="1:9" ht="15.75">
      <c r="A1042" s="1303" t="s">
        <v>3116</v>
      </c>
      <c r="B1042" s="1304">
        <v>120</v>
      </c>
      <c r="C1042" s="1304">
        <v>300</v>
      </c>
      <c r="D1042" s="1304">
        <v>4400</v>
      </c>
      <c r="E1042" s="1521">
        <v>9555</v>
      </c>
      <c r="F1042" s="1526">
        <v>194610</v>
      </c>
      <c r="G1042" s="1290">
        <f t="shared" si="16"/>
        <v>194610</v>
      </c>
      <c r="I1042" s="894"/>
    </row>
    <row r="1043" spans="1:9" ht="15.75">
      <c r="A1043" s="1303" t="s">
        <v>3117</v>
      </c>
      <c r="B1043" s="1304">
        <v>120</v>
      </c>
      <c r="C1043" s="1304">
        <v>300</v>
      </c>
      <c r="D1043" s="1304">
        <v>4500</v>
      </c>
      <c r="E1043" s="1521">
        <v>9783</v>
      </c>
      <c r="F1043" s="1526">
        <v>198856</v>
      </c>
      <c r="G1043" s="1290">
        <f t="shared" si="16"/>
        <v>198856</v>
      </c>
      <c r="I1043" s="894"/>
    </row>
    <row r="1044" spans="1:9" ht="15.75">
      <c r="A1044" s="1303" t="s">
        <v>3118</v>
      </c>
      <c r="B1044" s="1304">
        <v>120</v>
      </c>
      <c r="C1044" s="1304">
        <v>300</v>
      </c>
      <c r="D1044" s="1304">
        <v>4600</v>
      </c>
      <c r="E1044" s="1521">
        <v>10010</v>
      </c>
      <c r="F1044" s="1526">
        <v>203103</v>
      </c>
      <c r="G1044" s="1290">
        <f t="shared" si="16"/>
        <v>203103</v>
      </c>
      <c r="I1044" s="894"/>
    </row>
    <row r="1045" spans="1:9" ht="15.75">
      <c r="A1045" s="1303" t="s">
        <v>3119</v>
      </c>
      <c r="B1045" s="1304">
        <v>120</v>
      </c>
      <c r="C1045" s="1304">
        <v>300</v>
      </c>
      <c r="D1045" s="1304">
        <v>4700</v>
      </c>
      <c r="E1045" s="1521">
        <v>10238</v>
      </c>
      <c r="F1045" s="1526">
        <v>207349</v>
      </c>
      <c r="G1045" s="1290">
        <f t="shared" si="16"/>
        <v>207349</v>
      </c>
      <c r="I1045" s="894"/>
    </row>
    <row r="1046" spans="1:9" ht="15.75">
      <c r="A1046" s="1303" t="s">
        <v>3120</v>
      </c>
      <c r="B1046" s="1304">
        <v>120</v>
      </c>
      <c r="C1046" s="1304">
        <v>300</v>
      </c>
      <c r="D1046" s="1304">
        <v>4800</v>
      </c>
      <c r="E1046" s="1521">
        <v>10465</v>
      </c>
      <c r="F1046" s="1526">
        <v>211595</v>
      </c>
      <c r="G1046" s="1290">
        <f t="shared" si="16"/>
        <v>211595</v>
      </c>
      <c r="I1046" s="894"/>
    </row>
    <row r="1047" spans="1:9" ht="15.75">
      <c r="A1047" s="1303" t="s">
        <v>3121</v>
      </c>
      <c r="B1047" s="1304">
        <v>120</v>
      </c>
      <c r="C1047" s="1304">
        <v>300</v>
      </c>
      <c r="D1047" s="1304">
        <v>4900</v>
      </c>
      <c r="E1047" s="1521">
        <v>10693</v>
      </c>
      <c r="F1047" s="1526">
        <v>215841</v>
      </c>
      <c r="G1047" s="1290">
        <f t="shared" si="16"/>
        <v>215841</v>
      </c>
      <c r="I1047" s="894"/>
    </row>
    <row r="1048" spans="1:9" ht="16.5" thickBot="1">
      <c r="A1048" s="1305" t="s">
        <v>3122</v>
      </c>
      <c r="B1048" s="1528">
        <v>120</v>
      </c>
      <c r="C1048" s="1528">
        <v>300</v>
      </c>
      <c r="D1048" s="1528">
        <v>5000</v>
      </c>
      <c r="E1048" s="1522">
        <v>10920</v>
      </c>
      <c r="F1048" s="1526">
        <v>220088</v>
      </c>
      <c r="G1048" s="1291">
        <f t="shared" si="16"/>
        <v>220088</v>
      </c>
      <c r="I1048" s="894"/>
    </row>
    <row r="1049" spans="1:9" ht="15.75">
      <c r="A1049" s="1301" t="s">
        <v>3123</v>
      </c>
      <c r="B1049" s="1302">
        <v>120</v>
      </c>
      <c r="C1049" s="1302">
        <v>380</v>
      </c>
      <c r="D1049" s="1302">
        <v>800</v>
      </c>
      <c r="E1049" s="1520">
        <v>1590</v>
      </c>
      <c r="F1049" s="1526">
        <v>46912</v>
      </c>
      <c r="G1049" s="1289">
        <f t="shared" si="16"/>
        <v>46912</v>
      </c>
      <c r="I1049" s="894"/>
    </row>
    <row r="1050" spans="1:9" ht="15.75">
      <c r="A1050" s="1303" t="s">
        <v>3124</v>
      </c>
      <c r="B1050" s="1304">
        <v>120</v>
      </c>
      <c r="C1050" s="1304">
        <v>380</v>
      </c>
      <c r="D1050" s="1304">
        <v>900</v>
      </c>
      <c r="E1050" s="1521">
        <v>1856</v>
      </c>
      <c r="F1050" s="1526">
        <v>51719</v>
      </c>
      <c r="G1050" s="1290">
        <f t="shared" si="16"/>
        <v>51719</v>
      </c>
      <c r="I1050" s="894"/>
    </row>
    <row r="1051" spans="1:9" ht="15.75">
      <c r="A1051" s="1303" t="s">
        <v>3125</v>
      </c>
      <c r="B1051" s="1304">
        <v>120</v>
      </c>
      <c r="C1051" s="1304">
        <v>380</v>
      </c>
      <c r="D1051" s="1304">
        <v>1000</v>
      </c>
      <c r="E1051" s="1521">
        <v>2121</v>
      </c>
      <c r="F1051" s="1526">
        <v>56525</v>
      </c>
      <c r="G1051" s="1290">
        <f t="shared" si="16"/>
        <v>56525</v>
      </c>
      <c r="I1051" s="894"/>
    </row>
    <row r="1052" spans="1:9" ht="15.75">
      <c r="A1052" s="1303" t="s">
        <v>3126</v>
      </c>
      <c r="B1052" s="1304">
        <v>120</v>
      </c>
      <c r="C1052" s="1304">
        <v>380</v>
      </c>
      <c r="D1052" s="1304">
        <v>1100</v>
      </c>
      <c r="E1052" s="1521">
        <v>2386</v>
      </c>
      <c r="F1052" s="1526">
        <v>61332</v>
      </c>
      <c r="G1052" s="1290">
        <f t="shared" si="16"/>
        <v>61332</v>
      </c>
      <c r="I1052" s="894"/>
    </row>
    <row r="1053" spans="1:9" ht="15.75">
      <c r="A1053" s="1303" t="s">
        <v>3127</v>
      </c>
      <c r="B1053" s="1304">
        <v>120</v>
      </c>
      <c r="C1053" s="1304">
        <v>380</v>
      </c>
      <c r="D1053" s="1304">
        <v>1200</v>
      </c>
      <c r="E1053" s="1521">
        <v>2651</v>
      </c>
      <c r="F1053" s="1526">
        <v>66139</v>
      </c>
      <c r="G1053" s="1290">
        <f t="shared" si="16"/>
        <v>66139</v>
      </c>
      <c r="I1053" s="894"/>
    </row>
    <row r="1054" spans="1:9" ht="15.75">
      <c r="A1054" s="1303" t="s">
        <v>3128</v>
      </c>
      <c r="B1054" s="1304">
        <v>120</v>
      </c>
      <c r="C1054" s="1304">
        <v>380</v>
      </c>
      <c r="D1054" s="1304">
        <v>1300</v>
      </c>
      <c r="E1054" s="1521">
        <v>2916</v>
      </c>
      <c r="F1054" s="1526">
        <v>70945</v>
      </c>
      <c r="G1054" s="1290">
        <f t="shared" si="16"/>
        <v>70945</v>
      </c>
      <c r="I1054" s="894"/>
    </row>
    <row r="1055" spans="1:9" ht="15.75">
      <c r="A1055" s="1303" t="s">
        <v>3129</v>
      </c>
      <c r="B1055" s="1304">
        <v>120</v>
      </c>
      <c r="C1055" s="1304">
        <v>380</v>
      </c>
      <c r="D1055" s="1304">
        <v>1400</v>
      </c>
      <c r="E1055" s="1521">
        <v>3181</v>
      </c>
      <c r="F1055" s="1526">
        <v>75752</v>
      </c>
      <c r="G1055" s="1290">
        <f t="shared" si="16"/>
        <v>75752</v>
      </c>
      <c r="I1055" s="894"/>
    </row>
    <row r="1056" spans="1:9" ht="15.75">
      <c r="A1056" s="1303" t="s">
        <v>3130</v>
      </c>
      <c r="B1056" s="1304">
        <v>120</v>
      </c>
      <c r="C1056" s="1304">
        <v>380</v>
      </c>
      <c r="D1056" s="1304">
        <v>1500</v>
      </c>
      <c r="E1056" s="1521">
        <v>3446</v>
      </c>
      <c r="F1056" s="1526">
        <v>80559</v>
      </c>
      <c r="G1056" s="1290">
        <f t="shared" si="16"/>
        <v>80559</v>
      </c>
      <c r="I1056" s="894"/>
    </row>
    <row r="1057" spans="1:9" ht="15.75">
      <c r="A1057" s="1303" t="s">
        <v>3131</v>
      </c>
      <c r="B1057" s="1304">
        <v>120</v>
      </c>
      <c r="C1057" s="1304">
        <v>380</v>
      </c>
      <c r="D1057" s="1304">
        <v>1600</v>
      </c>
      <c r="E1057" s="1521">
        <v>3711</v>
      </c>
      <c r="F1057" s="1526">
        <v>85365</v>
      </c>
      <c r="G1057" s="1290">
        <f t="shared" si="16"/>
        <v>85365</v>
      </c>
      <c r="I1057" s="894"/>
    </row>
    <row r="1058" spans="1:9" ht="15.75">
      <c r="A1058" s="1303" t="s">
        <v>3132</v>
      </c>
      <c r="B1058" s="1304">
        <v>120</v>
      </c>
      <c r="C1058" s="1304">
        <v>380</v>
      </c>
      <c r="D1058" s="1304">
        <v>1700</v>
      </c>
      <c r="E1058" s="1521">
        <v>3976</v>
      </c>
      <c r="F1058" s="1526">
        <v>90172</v>
      </c>
      <c r="G1058" s="1290">
        <f t="shared" si="16"/>
        <v>90172</v>
      </c>
      <c r="I1058" s="894"/>
    </row>
    <row r="1059" spans="1:9" ht="15.75">
      <c r="A1059" s="1303" t="s">
        <v>3133</v>
      </c>
      <c r="B1059" s="1304">
        <v>120</v>
      </c>
      <c r="C1059" s="1304">
        <v>380</v>
      </c>
      <c r="D1059" s="1304">
        <v>1800</v>
      </c>
      <c r="E1059" s="1521">
        <v>4241</v>
      </c>
      <c r="F1059" s="1526">
        <v>94978</v>
      </c>
      <c r="G1059" s="1290">
        <f t="shared" si="16"/>
        <v>94978</v>
      </c>
      <c r="I1059" s="894"/>
    </row>
    <row r="1060" spans="1:9" ht="15.75">
      <c r="A1060" s="1303" t="s">
        <v>3134</v>
      </c>
      <c r="B1060" s="1304">
        <v>120</v>
      </c>
      <c r="C1060" s="1304">
        <v>380</v>
      </c>
      <c r="D1060" s="1304">
        <v>1900</v>
      </c>
      <c r="E1060" s="1521">
        <v>4506</v>
      </c>
      <c r="F1060" s="1526">
        <v>99785</v>
      </c>
      <c r="G1060" s="1290">
        <f t="shared" si="16"/>
        <v>99785</v>
      </c>
      <c r="I1060" s="894"/>
    </row>
    <row r="1061" spans="1:9" ht="15.75">
      <c r="A1061" s="1303" t="s">
        <v>3135</v>
      </c>
      <c r="B1061" s="1304">
        <v>120</v>
      </c>
      <c r="C1061" s="1304">
        <v>380</v>
      </c>
      <c r="D1061" s="1304">
        <v>2000</v>
      </c>
      <c r="E1061" s="1521">
        <v>4771</v>
      </c>
      <c r="F1061" s="1526">
        <v>104592</v>
      </c>
      <c r="G1061" s="1290">
        <f t="shared" si="16"/>
        <v>104592</v>
      </c>
      <c r="I1061" s="894"/>
    </row>
    <row r="1062" spans="1:9" ht="15.75">
      <c r="A1062" s="1303" t="s">
        <v>3136</v>
      </c>
      <c r="B1062" s="1304">
        <v>120</v>
      </c>
      <c r="C1062" s="1304">
        <v>380</v>
      </c>
      <c r="D1062" s="1304">
        <v>2100</v>
      </c>
      <c r="E1062" s="1521">
        <v>5036</v>
      </c>
      <c r="F1062" s="1526">
        <v>109398</v>
      </c>
      <c r="G1062" s="1290">
        <f t="shared" si="16"/>
        <v>109398</v>
      </c>
      <c r="I1062" s="894"/>
    </row>
    <row r="1063" spans="1:9" ht="15.75">
      <c r="A1063" s="1303" t="s">
        <v>3137</v>
      </c>
      <c r="B1063" s="1304">
        <v>120</v>
      </c>
      <c r="C1063" s="1304">
        <v>380</v>
      </c>
      <c r="D1063" s="1304">
        <v>2200</v>
      </c>
      <c r="E1063" s="1521">
        <v>5301</v>
      </c>
      <c r="F1063" s="1526">
        <v>114205</v>
      </c>
      <c r="G1063" s="1290">
        <f t="shared" si="16"/>
        <v>114205</v>
      </c>
      <c r="I1063" s="894"/>
    </row>
    <row r="1064" spans="1:9" ht="15.75">
      <c r="A1064" s="1303" t="s">
        <v>3138</v>
      </c>
      <c r="B1064" s="1304">
        <v>120</v>
      </c>
      <c r="C1064" s="1304">
        <v>380</v>
      </c>
      <c r="D1064" s="1304">
        <v>2300</v>
      </c>
      <c r="E1064" s="1521">
        <v>5566</v>
      </c>
      <c r="F1064" s="1526">
        <v>119012</v>
      </c>
      <c r="G1064" s="1290">
        <f t="shared" si="16"/>
        <v>119012</v>
      </c>
      <c r="I1064" s="894"/>
    </row>
    <row r="1065" spans="1:9" ht="15.75">
      <c r="A1065" s="1303" t="s">
        <v>3139</v>
      </c>
      <c r="B1065" s="1304">
        <v>120</v>
      </c>
      <c r="C1065" s="1304">
        <v>380</v>
      </c>
      <c r="D1065" s="1304">
        <v>2600</v>
      </c>
      <c r="E1065" s="1521">
        <v>6362</v>
      </c>
      <c r="F1065" s="1526">
        <v>133432</v>
      </c>
      <c r="G1065" s="1290">
        <f t="shared" si="16"/>
        <v>133432</v>
      </c>
      <c r="I1065" s="894"/>
    </row>
    <row r="1066" spans="1:9" ht="15.75">
      <c r="A1066" s="1303" t="s">
        <v>3140</v>
      </c>
      <c r="B1066" s="1304">
        <v>120</v>
      </c>
      <c r="C1066" s="1304">
        <v>380</v>
      </c>
      <c r="D1066" s="1304">
        <v>2500</v>
      </c>
      <c r="E1066" s="1521">
        <v>6097</v>
      </c>
      <c r="F1066" s="1526">
        <v>128625</v>
      </c>
      <c r="G1066" s="1290">
        <f t="shared" si="16"/>
        <v>128625</v>
      </c>
      <c r="I1066" s="894"/>
    </row>
    <row r="1067" spans="1:9" ht="15.75">
      <c r="A1067" s="1303" t="s">
        <v>3141</v>
      </c>
      <c r="B1067" s="1304">
        <v>120</v>
      </c>
      <c r="C1067" s="1304">
        <v>380</v>
      </c>
      <c r="D1067" s="1304">
        <v>2700</v>
      </c>
      <c r="E1067" s="1521">
        <v>6627</v>
      </c>
      <c r="F1067" s="1526">
        <v>138238</v>
      </c>
      <c r="G1067" s="1290">
        <f t="shared" si="16"/>
        <v>138238</v>
      </c>
      <c r="I1067" s="894"/>
    </row>
    <row r="1068" spans="1:9" ht="15.75">
      <c r="A1068" s="1303" t="s">
        <v>3142</v>
      </c>
      <c r="B1068" s="1304">
        <v>120</v>
      </c>
      <c r="C1068" s="1304">
        <v>380</v>
      </c>
      <c r="D1068" s="1304">
        <v>2800</v>
      </c>
      <c r="E1068" s="1521">
        <v>6892</v>
      </c>
      <c r="F1068" s="1526">
        <v>143045</v>
      </c>
      <c r="G1068" s="1290">
        <f t="shared" si="16"/>
        <v>143045</v>
      </c>
      <c r="I1068" s="894"/>
    </row>
    <row r="1069" spans="1:9" ht="15.75">
      <c r="A1069" s="1303" t="s">
        <v>3143</v>
      </c>
      <c r="B1069" s="1304">
        <v>120</v>
      </c>
      <c r="C1069" s="1304">
        <v>380</v>
      </c>
      <c r="D1069" s="1304">
        <v>2900</v>
      </c>
      <c r="E1069" s="1521">
        <v>7157</v>
      </c>
      <c r="F1069" s="1526">
        <v>147851</v>
      </c>
      <c r="G1069" s="1290">
        <f t="shared" si="16"/>
        <v>147851</v>
      </c>
      <c r="I1069" s="894"/>
    </row>
    <row r="1070" spans="1:9" ht="15.75">
      <c r="A1070" s="1303" t="s">
        <v>3144</v>
      </c>
      <c r="B1070" s="1304">
        <v>120</v>
      </c>
      <c r="C1070" s="1304">
        <v>380</v>
      </c>
      <c r="D1070" s="1304">
        <v>3000</v>
      </c>
      <c r="E1070" s="1521">
        <v>7422</v>
      </c>
      <c r="F1070" s="1526">
        <v>152658</v>
      </c>
      <c r="G1070" s="1290">
        <f t="shared" si="16"/>
        <v>152658</v>
      </c>
      <c r="I1070" s="894"/>
    </row>
    <row r="1071" spans="1:9" ht="15.75">
      <c r="A1071" s="1303" t="s">
        <v>3145</v>
      </c>
      <c r="B1071" s="1304">
        <v>120</v>
      </c>
      <c r="C1071" s="1304">
        <v>380</v>
      </c>
      <c r="D1071" s="1304">
        <v>3100</v>
      </c>
      <c r="E1071" s="1521">
        <v>7687</v>
      </c>
      <c r="F1071" s="1526">
        <v>157465</v>
      </c>
      <c r="G1071" s="1290">
        <f t="shared" si="16"/>
        <v>157465</v>
      </c>
      <c r="I1071" s="894"/>
    </row>
    <row r="1072" spans="1:9" ht="15.75">
      <c r="A1072" s="1303" t="s">
        <v>3146</v>
      </c>
      <c r="B1072" s="1304">
        <v>120</v>
      </c>
      <c r="C1072" s="1304">
        <v>380</v>
      </c>
      <c r="D1072" s="1304">
        <v>3200</v>
      </c>
      <c r="E1072" s="1521">
        <v>7952</v>
      </c>
      <c r="F1072" s="1526">
        <v>162271</v>
      </c>
      <c r="G1072" s="1290">
        <f t="shared" si="16"/>
        <v>162271</v>
      </c>
      <c r="I1072" s="894"/>
    </row>
    <row r="1073" spans="1:9" ht="15.75">
      <c r="A1073" s="1303" t="s">
        <v>3147</v>
      </c>
      <c r="B1073" s="1304">
        <v>120</v>
      </c>
      <c r="C1073" s="1304">
        <v>380</v>
      </c>
      <c r="D1073" s="1304">
        <v>3300</v>
      </c>
      <c r="E1073" s="1521">
        <v>8217</v>
      </c>
      <c r="F1073" s="1526">
        <v>167078</v>
      </c>
      <c r="G1073" s="1290">
        <f t="shared" si="16"/>
        <v>167078</v>
      </c>
      <c r="I1073" s="894"/>
    </row>
    <row r="1074" spans="1:9" ht="15.75">
      <c r="A1074" s="1303" t="s">
        <v>3148</v>
      </c>
      <c r="B1074" s="1304">
        <v>120</v>
      </c>
      <c r="C1074" s="1304">
        <v>380</v>
      </c>
      <c r="D1074" s="1304">
        <v>3400</v>
      </c>
      <c r="E1074" s="1521">
        <v>8482</v>
      </c>
      <c r="F1074" s="1526">
        <v>171885</v>
      </c>
      <c r="G1074" s="1290">
        <f t="shared" si="16"/>
        <v>171885</v>
      </c>
      <c r="I1074" s="894"/>
    </row>
    <row r="1075" spans="1:9" ht="15.75">
      <c r="A1075" s="1303" t="s">
        <v>3149</v>
      </c>
      <c r="B1075" s="1304">
        <v>120</v>
      </c>
      <c r="C1075" s="1304">
        <v>380</v>
      </c>
      <c r="D1075" s="1304">
        <v>3500</v>
      </c>
      <c r="E1075" s="1521">
        <v>8747</v>
      </c>
      <c r="F1075" s="1526">
        <v>176691</v>
      </c>
      <c r="G1075" s="1290">
        <f t="shared" si="16"/>
        <v>176691</v>
      </c>
      <c r="I1075" s="894"/>
    </row>
    <row r="1076" spans="1:9" ht="15.75">
      <c r="A1076" s="1303" t="s">
        <v>3150</v>
      </c>
      <c r="B1076" s="1304">
        <v>120</v>
      </c>
      <c r="C1076" s="1304">
        <v>380</v>
      </c>
      <c r="D1076" s="1304">
        <v>3800</v>
      </c>
      <c r="E1076" s="1521">
        <v>9543</v>
      </c>
      <c r="F1076" s="1526">
        <v>191111</v>
      </c>
      <c r="G1076" s="1290">
        <f t="shared" si="16"/>
        <v>191111</v>
      </c>
      <c r="I1076" s="894"/>
    </row>
    <row r="1077" spans="1:9" ht="15.75">
      <c r="A1077" s="1303" t="s">
        <v>3151</v>
      </c>
      <c r="B1077" s="1304">
        <v>120</v>
      </c>
      <c r="C1077" s="1304">
        <v>380</v>
      </c>
      <c r="D1077" s="1304">
        <v>3700</v>
      </c>
      <c r="E1077" s="1521">
        <v>9277</v>
      </c>
      <c r="F1077" s="1526">
        <v>186305</v>
      </c>
      <c r="G1077" s="1290">
        <f t="shared" si="16"/>
        <v>186305</v>
      </c>
      <c r="I1077" s="894"/>
    </row>
    <row r="1078" spans="1:9" ht="15.75">
      <c r="A1078" s="1303" t="s">
        <v>3152</v>
      </c>
      <c r="B1078" s="1304">
        <v>120</v>
      </c>
      <c r="C1078" s="1304">
        <v>380</v>
      </c>
      <c r="D1078" s="1304">
        <v>3900</v>
      </c>
      <c r="E1078" s="1521">
        <v>9808</v>
      </c>
      <c r="F1078" s="1526">
        <v>195918</v>
      </c>
      <c r="G1078" s="1290">
        <f t="shared" si="16"/>
        <v>195918</v>
      </c>
      <c r="I1078" s="894"/>
    </row>
    <row r="1079" spans="1:9" ht="15.75">
      <c r="A1079" s="1303" t="s">
        <v>3153</v>
      </c>
      <c r="B1079" s="1304">
        <v>120</v>
      </c>
      <c r="C1079" s="1304">
        <v>380</v>
      </c>
      <c r="D1079" s="1304">
        <v>4000</v>
      </c>
      <c r="E1079" s="1521">
        <v>10073</v>
      </c>
      <c r="F1079" s="1526">
        <v>200724</v>
      </c>
      <c r="G1079" s="1290">
        <f t="shared" si="16"/>
        <v>200724</v>
      </c>
      <c r="I1079" s="894"/>
    </row>
    <row r="1080" spans="1:9" ht="15.75">
      <c r="A1080" s="1303" t="s">
        <v>3154</v>
      </c>
      <c r="B1080" s="1304">
        <v>120</v>
      </c>
      <c r="C1080" s="1304">
        <v>380</v>
      </c>
      <c r="D1080" s="1304">
        <v>4100</v>
      </c>
      <c r="E1080" s="1521">
        <v>10338</v>
      </c>
      <c r="F1080" s="1526">
        <v>205531</v>
      </c>
      <c r="G1080" s="1290">
        <f t="shared" si="16"/>
        <v>205531</v>
      </c>
      <c r="I1080" s="894"/>
    </row>
    <row r="1081" spans="1:9" ht="15.75">
      <c r="A1081" s="1303" t="s">
        <v>3155</v>
      </c>
      <c r="B1081" s="1304">
        <v>120</v>
      </c>
      <c r="C1081" s="1304">
        <v>380</v>
      </c>
      <c r="D1081" s="1304">
        <v>4200</v>
      </c>
      <c r="E1081" s="1521">
        <v>10603</v>
      </c>
      <c r="F1081" s="1526">
        <v>210338</v>
      </c>
      <c r="G1081" s="1290">
        <f t="shared" si="16"/>
        <v>210338</v>
      </c>
      <c r="I1081" s="894"/>
    </row>
    <row r="1082" spans="1:9" ht="15.75">
      <c r="A1082" s="1303" t="s">
        <v>3156</v>
      </c>
      <c r="B1082" s="1304">
        <v>120</v>
      </c>
      <c r="C1082" s="1304">
        <v>380</v>
      </c>
      <c r="D1082" s="1304">
        <v>4300</v>
      </c>
      <c r="E1082" s="1521">
        <v>10868</v>
      </c>
      <c r="F1082" s="1526">
        <v>215144</v>
      </c>
      <c r="G1082" s="1290">
        <f t="shared" si="16"/>
        <v>215144</v>
      </c>
      <c r="I1082" s="894"/>
    </row>
    <row r="1083" spans="1:9" ht="15.75">
      <c r="A1083" s="1303" t="s">
        <v>3157</v>
      </c>
      <c r="B1083" s="1304">
        <v>120</v>
      </c>
      <c r="C1083" s="1304">
        <v>380</v>
      </c>
      <c r="D1083" s="1304">
        <v>4400</v>
      </c>
      <c r="E1083" s="1521">
        <v>11133</v>
      </c>
      <c r="F1083" s="1526">
        <v>219951</v>
      </c>
      <c r="G1083" s="1290">
        <f t="shared" si="16"/>
        <v>219951</v>
      </c>
      <c r="I1083" s="894"/>
    </row>
    <row r="1084" spans="1:9" ht="15.75">
      <c r="A1084" s="1303" t="s">
        <v>3158</v>
      </c>
      <c r="B1084" s="1304">
        <v>120</v>
      </c>
      <c r="C1084" s="1304">
        <v>380</v>
      </c>
      <c r="D1084" s="1304">
        <v>4500</v>
      </c>
      <c r="E1084" s="1521">
        <v>11398</v>
      </c>
      <c r="F1084" s="1526">
        <v>224758</v>
      </c>
      <c r="G1084" s="1290">
        <f t="shared" si="16"/>
        <v>224758</v>
      </c>
      <c r="I1084" s="894"/>
    </row>
    <row r="1085" spans="1:9" ht="15.75">
      <c r="A1085" s="1303" t="s">
        <v>3159</v>
      </c>
      <c r="B1085" s="1304">
        <v>120</v>
      </c>
      <c r="C1085" s="1304">
        <v>380</v>
      </c>
      <c r="D1085" s="1304">
        <v>4600</v>
      </c>
      <c r="E1085" s="1521">
        <v>11663</v>
      </c>
      <c r="F1085" s="1526">
        <v>229564</v>
      </c>
      <c r="G1085" s="1290">
        <f t="shared" si="16"/>
        <v>229564</v>
      </c>
      <c r="I1085" s="894"/>
    </row>
    <row r="1086" spans="1:9" ht="15.75">
      <c r="A1086" s="1303" t="s">
        <v>3160</v>
      </c>
      <c r="B1086" s="1304">
        <v>120</v>
      </c>
      <c r="C1086" s="1304">
        <v>380</v>
      </c>
      <c r="D1086" s="1304">
        <v>4700</v>
      </c>
      <c r="E1086" s="1521">
        <v>11928</v>
      </c>
      <c r="F1086" s="1526">
        <v>234371</v>
      </c>
      <c r="G1086" s="1290">
        <f t="shared" si="16"/>
        <v>234371</v>
      </c>
      <c r="I1086" s="894"/>
    </row>
    <row r="1087" spans="1:9" ht="15.75">
      <c r="A1087" s="1303" t="s">
        <v>3161</v>
      </c>
      <c r="B1087" s="1304">
        <v>120</v>
      </c>
      <c r="C1087" s="1304">
        <v>380</v>
      </c>
      <c r="D1087" s="1304">
        <v>4800</v>
      </c>
      <c r="E1087" s="1521">
        <v>12193</v>
      </c>
      <c r="F1087" s="1526">
        <v>239178</v>
      </c>
      <c r="G1087" s="1290">
        <f t="shared" si="16"/>
        <v>239178</v>
      </c>
      <c r="I1087" s="894"/>
    </row>
    <row r="1088" spans="1:9" ht="15.75">
      <c r="A1088" s="1303" t="s">
        <v>3162</v>
      </c>
      <c r="B1088" s="1304">
        <v>120</v>
      </c>
      <c r="C1088" s="1304">
        <v>380</v>
      </c>
      <c r="D1088" s="1304">
        <v>4900</v>
      </c>
      <c r="E1088" s="1521">
        <v>12458</v>
      </c>
      <c r="F1088" s="1526">
        <v>243984</v>
      </c>
      <c r="G1088" s="1290">
        <f t="shared" si="16"/>
        <v>243984</v>
      </c>
      <c r="I1088" s="894"/>
    </row>
    <row r="1089" spans="1:9" ht="16.5" thickBot="1">
      <c r="A1089" s="1305" t="s">
        <v>3163</v>
      </c>
      <c r="B1089" s="1528">
        <v>120</v>
      </c>
      <c r="C1089" s="1528">
        <v>380</v>
      </c>
      <c r="D1089" s="1528">
        <v>5000</v>
      </c>
      <c r="E1089" s="1522">
        <v>12723</v>
      </c>
      <c r="F1089" s="1526">
        <v>248791</v>
      </c>
      <c r="G1089" s="1291">
        <f t="shared" si="16"/>
        <v>248791</v>
      </c>
      <c r="I1089" s="894"/>
    </row>
    <row r="1090" spans="1:9" ht="15.75">
      <c r="A1090" s="1301" t="s">
        <v>3164</v>
      </c>
      <c r="B1090" s="1302">
        <v>140</v>
      </c>
      <c r="C1090" s="1302">
        <v>260</v>
      </c>
      <c r="D1090" s="1302">
        <v>800</v>
      </c>
      <c r="E1090" s="1520">
        <v>1464</v>
      </c>
      <c r="F1090" s="1526">
        <v>41120</v>
      </c>
      <c r="G1090" s="1289">
        <f t="shared" si="16"/>
        <v>41120</v>
      </c>
      <c r="I1090" s="894"/>
    </row>
    <row r="1091" spans="1:9" ht="15.75">
      <c r="A1091" s="1303" t="s">
        <v>3165</v>
      </c>
      <c r="B1091" s="1304">
        <v>140</v>
      </c>
      <c r="C1091" s="1304">
        <v>260</v>
      </c>
      <c r="D1091" s="1304">
        <v>900</v>
      </c>
      <c r="E1091" s="1521">
        <v>1708</v>
      </c>
      <c r="F1091" s="1526">
        <v>45299</v>
      </c>
      <c r="G1091" s="1290">
        <f t="shared" si="16"/>
        <v>45299</v>
      </c>
      <c r="I1091" s="894"/>
    </row>
    <row r="1092" spans="1:9" ht="15.75">
      <c r="A1092" s="1303" t="s">
        <v>3166</v>
      </c>
      <c r="B1092" s="1304">
        <v>140</v>
      </c>
      <c r="C1092" s="1304">
        <v>260</v>
      </c>
      <c r="D1092" s="1304">
        <v>1000</v>
      </c>
      <c r="E1092" s="1521">
        <v>1952</v>
      </c>
      <c r="F1092" s="1526">
        <v>49477</v>
      </c>
      <c r="G1092" s="1290">
        <f t="shared" si="16"/>
        <v>49477</v>
      </c>
      <c r="I1092" s="894"/>
    </row>
    <row r="1093" spans="1:9" ht="15.75">
      <c r="A1093" s="1303" t="s">
        <v>3167</v>
      </c>
      <c r="B1093" s="1304">
        <v>140</v>
      </c>
      <c r="C1093" s="1304">
        <v>260</v>
      </c>
      <c r="D1093" s="1304">
        <v>1100</v>
      </c>
      <c r="E1093" s="1521">
        <v>2196</v>
      </c>
      <c r="F1093" s="1526">
        <v>53653</v>
      </c>
      <c r="G1093" s="1290">
        <f t="shared" si="16"/>
        <v>53653</v>
      </c>
      <c r="I1093" s="894"/>
    </row>
    <row r="1094" spans="1:9" ht="15.75">
      <c r="A1094" s="1303" t="s">
        <v>3168</v>
      </c>
      <c r="B1094" s="1304">
        <v>140</v>
      </c>
      <c r="C1094" s="1304">
        <v>260</v>
      </c>
      <c r="D1094" s="1304">
        <v>1200</v>
      </c>
      <c r="E1094" s="1521">
        <v>2440</v>
      </c>
      <c r="F1094" s="1526">
        <v>57829</v>
      </c>
      <c r="G1094" s="1290">
        <f t="shared" si="16"/>
        <v>57829</v>
      </c>
      <c r="I1094" s="894"/>
    </row>
    <row r="1095" spans="1:9" ht="15.75">
      <c r="A1095" s="1303" t="s">
        <v>3169</v>
      </c>
      <c r="B1095" s="1304">
        <v>140</v>
      </c>
      <c r="C1095" s="1304">
        <v>260</v>
      </c>
      <c r="D1095" s="1304">
        <v>1300</v>
      </c>
      <c r="E1095" s="1521">
        <v>2684</v>
      </c>
      <c r="F1095" s="1526">
        <v>62007</v>
      </c>
      <c r="G1095" s="1290">
        <f t="shared" si="16"/>
        <v>62007</v>
      </c>
      <c r="I1095" s="894"/>
    </row>
    <row r="1096" spans="1:9" ht="15.75">
      <c r="A1096" s="1303" t="s">
        <v>3170</v>
      </c>
      <c r="B1096" s="1304">
        <v>140</v>
      </c>
      <c r="C1096" s="1304">
        <v>260</v>
      </c>
      <c r="D1096" s="1304">
        <v>1400</v>
      </c>
      <c r="E1096" s="1521">
        <v>2928</v>
      </c>
      <c r="F1096" s="1526">
        <v>66183</v>
      </c>
      <c r="G1096" s="1290">
        <f t="shared" si="16"/>
        <v>66183</v>
      </c>
      <c r="I1096" s="894"/>
    </row>
    <row r="1097" spans="1:9" ht="15.75">
      <c r="A1097" s="1303" t="s">
        <v>3171</v>
      </c>
      <c r="B1097" s="1304">
        <v>140</v>
      </c>
      <c r="C1097" s="1304">
        <v>260</v>
      </c>
      <c r="D1097" s="1304">
        <v>1500</v>
      </c>
      <c r="E1097" s="1521">
        <v>3172</v>
      </c>
      <c r="F1097" s="1526">
        <v>70361</v>
      </c>
      <c r="G1097" s="1290">
        <f t="shared" si="16"/>
        <v>70361</v>
      </c>
      <c r="I1097" s="894"/>
    </row>
    <row r="1098" spans="1:9" ht="15.75">
      <c r="A1098" s="1303" t="s">
        <v>3172</v>
      </c>
      <c r="B1098" s="1304">
        <v>140</v>
      </c>
      <c r="C1098" s="1304">
        <v>260</v>
      </c>
      <c r="D1098" s="1304">
        <v>1600</v>
      </c>
      <c r="E1098" s="1521">
        <v>3416</v>
      </c>
      <c r="F1098" s="1526">
        <v>74537</v>
      </c>
      <c r="G1098" s="1290">
        <f t="shared" si="16"/>
        <v>74537</v>
      </c>
      <c r="I1098" s="894"/>
    </row>
    <row r="1099" spans="1:9" ht="15.75">
      <c r="A1099" s="1303" t="s">
        <v>3173</v>
      </c>
      <c r="B1099" s="1304">
        <v>140</v>
      </c>
      <c r="C1099" s="1304">
        <v>260</v>
      </c>
      <c r="D1099" s="1304">
        <v>1700</v>
      </c>
      <c r="E1099" s="1521">
        <v>3660</v>
      </c>
      <c r="F1099" s="1526">
        <v>78716</v>
      </c>
      <c r="G1099" s="1290">
        <f t="shared" si="16"/>
        <v>78716</v>
      </c>
      <c r="I1099" s="894"/>
    </row>
    <row r="1100" spans="1:9" ht="15.75">
      <c r="A1100" s="1303" t="s">
        <v>3174</v>
      </c>
      <c r="B1100" s="1304">
        <v>140</v>
      </c>
      <c r="C1100" s="1304">
        <v>260</v>
      </c>
      <c r="D1100" s="1304">
        <v>1800</v>
      </c>
      <c r="E1100" s="1521">
        <v>3904</v>
      </c>
      <c r="F1100" s="1526">
        <v>82894</v>
      </c>
      <c r="G1100" s="1290">
        <f t="shared" si="16"/>
        <v>82894</v>
      </c>
      <c r="I1100" s="894"/>
    </row>
    <row r="1101" spans="1:9" ht="15.75">
      <c r="A1101" s="1303" t="s">
        <v>3175</v>
      </c>
      <c r="B1101" s="1304">
        <v>140</v>
      </c>
      <c r="C1101" s="1304">
        <v>260</v>
      </c>
      <c r="D1101" s="1304">
        <v>1900</v>
      </c>
      <c r="E1101" s="1521">
        <v>4148</v>
      </c>
      <c r="F1101" s="1526">
        <v>87070</v>
      </c>
      <c r="G1101" s="1290">
        <f t="shared" ref="G1101:G1164" si="17">(F1101-F1101*$B$4)</f>
        <v>87070</v>
      </c>
      <c r="I1101" s="894"/>
    </row>
    <row r="1102" spans="1:9" ht="15.75">
      <c r="A1102" s="1303" t="s">
        <v>3176</v>
      </c>
      <c r="B1102" s="1304">
        <v>140</v>
      </c>
      <c r="C1102" s="1304">
        <v>260</v>
      </c>
      <c r="D1102" s="1304">
        <v>2000</v>
      </c>
      <c r="E1102" s="1521">
        <v>4392</v>
      </c>
      <c r="F1102" s="1526">
        <v>91246</v>
      </c>
      <c r="G1102" s="1290">
        <f t="shared" si="17"/>
        <v>91246</v>
      </c>
      <c r="I1102" s="894"/>
    </row>
    <row r="1103" spans="1:9" ht="15.75">
      <c r="A1103" s="1303" t="s">
        <v>3177</v>
      </c>
      <c r="B1103" s="1304">
        <v>140</v>
      </c>
      <c r="C1103" s="1304">
        <v>260</v>
      </c>
      <c r="D1103" s="1304">
        <v>2100</v>
      </c>
      <c r="E1103" s="1521">
        <v>4636</v>
      </c>
      <c r="F1103" s="1526">
        <v>95424</v>
      </c>
      <c r="G1103" s="1290">
        <f t="shared" si="17"/>
        <v>95424</v>
      </c>
      <c r="I1103" s="894"/>
    </row>
    <row r="1104" spans="1:9" ht="15.75">
      <c r="A1104" s="1303" t="s">
        <v>3178</v>
      </c>
      <c r="B1104" s="1304">
        <v>140</v>
      </c>
      <c r="C1104" s="1304">
        <v>260</v>
      </c>
      <c r="D1104" s="1304">
        <v>2200</v>
      </c>
      <c r="E1104" s="1521">
        <v>4880</v>
      </c>
      <c r="F1104" s="1526">
        <v>99602</v>
      </c>
      <c r="G1104" s="1290">
        <f t="shared" si="17"/>
        <v>99602</v>
      </c>
      <c r="I1104" s="894"/>
    </row>
    <row r="1105" spans="1:9" ht="15.75">
      <c r="A1105" s="1303" t="s">
        <v>3179</v>
      </c>
      <c r="B1105" s="1304">
        <v>140</v>
      </c>
      <c r="C1105" s="1304">
        <v>260</v>
      </c>
      <c r="D1105" s="1304">
        <v>2300</v>
      </c>
      <c r="E1105" s="1521">
        <v>5124</v>
      </c>
      <c r="F1105" s="1526">
        <v>103778</v>
      </c>
      <c r="G1105" s="1290">
        <f t="shared" si="17"/>
        <v>103778</v>
      </c>
      <c r="I1105" s="894"/>
    </row>
    <row r="1106" spans="1:9" ht="15.75">
      <c r="A1106" s="1303" t="s">
        <v>3180</v>
      </c>
      <c r="B1106" s="1304">
        <v>140</v>
      </c>
      <c r="C1106" s="1304">
        <v>260</v>
      </c>
      <c r="D1106" s="1304">
        <v>2400</v>
      </c>
      <c r="E1106" s="1521">
        <v>5368</v>
      </c>
      <c r="F1106" s="1526">
        <v>107954</v>
      </c>
      <c r="G1106" s="1290">
        <f t="shared" si="17"/>
        <v>107954</v>
      </c>
      <c r="I1106" s="894"/>
    </row>
    <row r="1107" spans="1:9" ht="15.75">
      <c r="A1107" s="1303" t="s">
        <v>3181</v>
      </c>
      <c r="B1107" s="1304">
        <v>140</v>
      </c>
      <c r="C1107" s="1304">
        <v>260</v>
      </c>
      <c r="D1107" s="1304">
        <v>2500</v>
      </c>
      <c r="E1107" s="1521">
        <v>5612</v>
      </c>
      <c r="F1107" s="1526">
        <v>112133</v>
      </c>
      <c r="G1107" s="1290">
        <f t="shared" si="17"/>
        <v>112133</v>
      </c>
      <c r="I1107" s="894"/>
    </row>
    <row r="1108" spans="1:9" ht="15.75">
      <c r="A1108" s="1303" t="s">
        <v>3182</v>
      </c>
      <c r="B1108" s="1304">
        <v>140</v>
      </c>
      <c r="C1108" s="1304">
        <v>260</v>
      </c>
      <c r="D1108" s="1304">
        <v>2600</v>
      </c>
      <c r="E1108" s="1521">
        <v>5856</v>
      </c>
      <c r="F1108" s="1526">
        <v>116311</v>
      </c>
      <c r="G1108" s="1290">
        <f t="shared" si="17"/>
        <v>116311</v>
      </c>
      <c r="I1108" s="894"/>
    </row>
    <row r="1109" spans="1:9" ht="15.75">
      <c r="A1109" s="1303" t="s">
        <v>3183</v>
      </c>
      <c r="B1109" s="1304">
        <v>140</v>
      </c>
      <c r="C1109" s="1304">
        <v>260</v>
      </c>
      <c r="D1109" s="1304">
        <v>2700</v>
      </c>
      <c r="E1109" s="1521">
        <v>6100</v>
      </c>
      <c r="F1109" s="1526">
        <v>120487</v>
      </c>
      <c r="G1109" s="1290">
        <f t="shared" si="17"/>
        <v>120487</v>
      </c>
      <c r="I1109" s="894"/>
    </row>
    <row r="1110" spans="1:9" ht="15.75">
      <c r="A1110" s="1303" t="s">
        <v>3184</v>
      </c>
      <c r="B1110" s="1304">
        <v>140</v>
      </c>
      <c r="C1110" s="1304">
        <v>260</v>
      </c>
      <c r="D1110" s="1304">
        <v>2800</v>
      </c>
      <c r="E1110" s="1521">
        <v>6344</v>
      </c>
      <c r="F1110" s="1526">
        <v>124663</v>
      </c>
      <c r="G1110" s="1290">
        <f t="shared" si="17"/>
        <v>124663</v>
      </c>
      <c r="I1110" s="894"/>
    </row>
    <row r="1111" spans="1:9" ht="15.75">
      <c r="A1111" s="1303" t="s">
        <v>3185</v>
      </c>
      <c r="B1111" s="1304">
        <v>140</v>
      </c>
      <c r="C1111" s="1304">
        <v>260</v>
      </c>
      <c r="D1111" s="1304">
        <v>2900</v>
      </c>
      <c r="E1111" s="1521">
        <v>6588</v>
      </c>
      <c r="F1111" s="1526">
        <v>128841</v>
      </c>
      <c r="G1111" s="1290">
        <f t="shared" si="17"/>
        <v>128841</v>
      </c>
      <c r="I1111" s="894"/>
    </row>
    <row r="1112" spans="1:9" ht="15.75">
      <c r="A1112" s="1303" t="s">
        <v>3186</v>
      </c>
      <c r="B1112" s="1304">
        <v>140</v>
      </c>
      <c r="C1112" s="1304">
        <v>260</v>
      </c>
      <c r="D1112" s="1304">
        <v>3000</v>
      </c>
      <c r="E1112" s="1521">
        <v>6832</v>
      </c>
      <c r="F1112" s="1526">
        <v>133019</v>
      </c>
      <c r="G1112" s="1290">
        <f t="shared" si="17"/>
        <v>133019</v>
      </c>
      <c r="I1112" s="894"/>
    </row>
    <row r="1113" spans="1:9" ht="15.75">
      <c r="A1113" s="1303" t="s">
        <v>3187</v>
      </c>
      <c r="B1113" s="1304">
        <v>140</v>
      </c>
      <c r="C1113" s="1304">
        <v>260</v>
      </c>
      <c r="D1113" s="1304">
        <v>3100</v>
      </c>
      <c r="E1113" s="1521">
        <v>7076</v>
      </c>
      <c r="F1113" s="1526">
        <v>137195</v>
      </c>
      <c r="G1113" s="1290">
        <f t="shared" si="17"/>
        <v>137195</v>
      </c>
      <c r="I1113" s="894"/>
    </row>
    <row r="1114" spans="1:9" ht="15.75">
      <c r="A1114" s="1303" t="s">
        <v>3188</v>
      </c>
      <c r="B1114" s="1304">
        <v>140</v>
      </c>
      <c r="C1114" s="1304">
        <v>260</v>
      </c>
      <c r="D1114" s="1304">
        <v>3200</v>
      </c>
      <c r="E1114" s="1521">
        <v>7320</v>
      </c>
      <c r="F1114" s="1526">
        <v>141371</v>
      </c>
      <c r="G1114" s="1290">
        <f t="shared" si="17"/>
        <v>141371</v>
      </c>
      <c r="I1114" s="894"/>
    </row>
    <row r="1115" spans="1:9" ht="15.75">
      <c r="A1115" s="1303" t="s">
        <v>3189</v>
      </c>
      <c r="B1115" s="1304">
        <v>140</v>
      </c>
      <c r="C1115" s="1304">
        <v>260</v>
      </c>
      <c r="D1115" s="1304">
        <v>3300</v>
      </c>
      <c r="E1115" s="1521">
        <v>7564</v>
      </c>
      <c r="F1115" s="1526">
        <v>145550</v>
      </c>
      <c r="G1115" s="1290">
        <f t="shared" si="17"/>
        <v>145550</v>
      </c>
      <c r="I1115" s="894"/>
    </row>
    <row r="1116" spans="1:9" ht="15.75">
      <c r="A1116" s="1303" t="s">
        <v>3190</v>
      </c>
      <c r="B1116" s="1304">
        <v>140</v>
      </c>
      <c r="C1116" s="1304">
        <v>260</v>
      </c>
      <c r="D1116" s="1304">
        <v>3400</v>
      </c>
      <c r="E1116" s="1521">
        <v>7808</v>
      </c>
      <c r="F1116" s="1526">
        <v>149728</v>
      </c>
      <c r="G1116" s="1290">
        <f t="shared" si="17"/>
        <v>149728</v>
      </c>
      <c r="I1116" s="894"/>
    </row>
    <row r="1117" spans="1:9" ht="15.75">
      <c r="A1117" s="1303" t="s">
        <v>3191</v>
      </c>
      <c r="B1117" s="1304">
        <v>140</v>
      </c>
      <c r="C1117" s="1304">
        <v>260</v>
      </c>
      <c r="D1117" s="1304">
        <v>3500</v>
      </c>
      <c r="E1117" s="1521">
        <v>8052</v>
      </c>
      <c r="F1117" s="1526">
        <v>153904</v>
      </c>
      <c r="G1117" s="1290">
        <f t="shared" si="17"/>
        <v>153904</v>
      </c>
      <c r="I1117" s="894"/>
    </row>
    <row r="1118" spans="1:9" ht="15.75">
      <c r="A1118" s="1303" t="s">
        <v>3192</v>
      </c>
      <c r="B1118" s="1304">
        <v>140</v>
      </c>
      <c r="C1118" s="1304">
        <v>260</v>
      </c>
      <c r="D1118" s="1304">
        <v>3600</v>
      </c>
      <c r="E1118" s="1521">
        <v>8296</v>
      </c>
      <c r="F1118" s="1526">
        <v>158080</v>
      </c>
      <c r="G1118" s="1290">
        <f t="shared" si="17"/>
        <v>158080</v>
      </c>
      <c r="I1118" s="894"/>
    </row>
    <row r="1119" spans="1:9" ht="15.75">
      <c r="A1119" s="1303" t="s">
        <v>3193</v>
      </c>
      <c r="B1119" s="1304">
        <v>140</v>
      </c>
      <c r="C1119" s="1304">
        <v>260</v>
      </c>
      <c r="D1119" s="1304">
        <v>3700</v>
      </c>
      <c r="E1119" s="1521">
        <v>8540</v>
      </c>
      <c r="F1119" s="1526">
        <v>162258</v>
      </c>
      <c r="G1119" s="1290">
        <f t="shared" si="17"/>
        <v>162258</v>
      </c>
      <c r="I1119" s="894"/>
    </row>
    <row r="1120" spans="1:9" ht="15.75">
      <c r="A1120" s="1303" t="s">
        <v>3194</v>
      </c>
      <c r="B1120" s="1304">
        <v>140</v>
      </c>
      <c r="C1120" s="1304">
        <v>260</v>
      </c>
      <c r="D1120" s="1304">
        <v>3800</v>
      </c>
      <c r="E1120" s="1521">
        <v>8784</v>
      </c>
      <c r="F1120" s="1526">
        <v>166436</v>
      </c>
      <c r="G1120" s="1290">
        <f t="shared" si="17"/>
        <v>166436</v>
      </c>
      <c r="I1120" s="894"/>
    </row>
    <row r="1121" spans="1:9" ht="15.75">
      <c r="A1121" s="1303" t="s">
        <v>3195</v>
      </c>
      <c r="B1121" s="1304">
        <v>140</v>
      </c>
      <c r="C1121" s="1304">
        <v>260</v>
      </c>
      <c r="D1121" s="1304">
        <v>3900</v>
      </c>
      <c r="E1121" s="1521">
        <v>9028</v>
      </c>
      <c r="F1121" s="1526">
        <v>170612</v>
      </c>
      <c r="G1121" s="1290">
        <f t="shared" si="17"/>
        <v>170612</v>
      </c>
      <c r="I1121" s="894"/>
    </row>
    <row r="1122" spans="1:9" ht="15.75">
      <c r="A1122" s="1303" t="s">
        <v>3196</v>
      </c>
      <c r="B1122" s="1304">
        <v>140</v>
      </c>
      <c r="C1122" s="1304">
        <v>260</v>
      </c>
      <c r="D1122" s="1304">
        <v>4000</v>
      </c>
      <c r="E1122" s="1521">
        <v>9272</v>
      </c>
      <c r="F1122" s="1526">
        <v>174788</v>
      </c>
      <c r="G1122" s="1290">
        <f t="shared" si="17"/>
        <v>174788</v>
      </c>
      <c r="I1122" s="894"/>
    </row>
    <row r="1123" spans="1:9" ht="15.75">
      <c r="A1123" s="1303" t="s">
        <v>3197</v>
      </c>
      <c r="B1123" s="1304">
        <v>140</v>
      </c>
      <c r="C1123" s="1304">
        <v>260</v>
      </c>
      <c r="D1123" s="1304">
        <v>4100</v>
      </c>
      <c r="E1123" s="1521">
        <v>9516</v>
      </c>
      <c r="F1123" s="1526">
        <v>178967</v>
      </c>
      <c r="G1123" s="1290">
        <f t="shared" si="17"/>
        <v>178967</v>
      </c>
      <c r="I1123" s="894"/>
    </row>
    <row r="1124" spans="1:9" ht="15.75">
      <c r="A1124" s="1303" t="s">
        <v>3198</v>
      </c>
      <c r="B1124" s="1304">
        <v>140</v>
      </c>
      <c r="C1124" s="1304">
        <v>260</v>
      </c>
      <c r="D1124" s="1304">
        <v>4200</v>
      </c>
      <c r="E1124" s="1521">
        <v>9760</v>
      </c>
      <c r="F1124" s="1526">
        <v>183145</v>
      </c>
      <c r="G1124" s="1290">
        <f t="shared" si="17"/>
        <v>183145</v>
      </c>
      <c r="I1124" s="894"/>
    </row>
    <row r="1125" spans="1:9" ht="15.75">
      <c r="A1125" s="1303" t="s">
        <v>3199</v>
      </c>
      <c r="B1125" s="1304">
        <v>140</v>
      </c>
      <c r="C1125" s="1304">
        <v>260</v>
      </c>
      <c r="D1125" s="1304">
        <v>4300</v>
      </c>
      <c r="E1125" s="1521">
        <v>10004</v>
      </c>
      <c r="F1125" s="1526">
        <v>187321</v>
      </c>
      <c r="G1125" s="1290">
        <f t="shared" si="17"/>
        <v>187321</v>
      </c>
      <c r="I1125" s="894"/>
    </row>
    <row r="1126" spans="1:9" ht="15.75">
      <c r="A1126" s="1303" t="s">
        <v>3200</v>
      </c>
      <c r="B1126" s="1304">
        <v>140</v>
      </c>
      <c r="C1126" s="1304">
        <v>260</v>
      </c>
      <c r="D1126" s="1304">
        <v>4400</v>
      </c>
      <c r="E1126" s="1521">
        <v>10248</v>
      </c>
      <c r="F1126" s="1526">
        <v>191497</v>
      </c>
      <c r="G1126" s="1290">
        <f t="shared" si="17"/>
        <v>191497</v>
      </c>
      <c r="I1126" s="894"/>
    </row>
    <row r="1127" spans="1:9" ht="15.75">
      <c r="A1127" s="1303" t="s">
        <v>3201</v>
      </c>
      <c r="B1127" s="1304">
        <v>140</v>
      </c>
      <c r="C1127" s="1304">
        <v>260</v>
      </c>
      <c r="D1127" s="1304">
        <v>4500</v>
      </c>
      <c r="E1127" s="1521">
        <v>10492</v>
      </c>
      <c r="F1127" s="1526">
        <v>195675</v>
      </c>
      <c r="G1127" s="1290">
        <f t="shared" si="17"/>
        <v>195675</v>
      </c>
      <c r="I1127" s="894"/>
    </row>
    <row r="1128" spans="1:9" ht="15.75">
      <c r="A1128" s="1303" t="s">
        <v>3202</v>
      </c>
      <c r="B1128" s="1304">
        <v>140</v>
      </c>
      <c r="C1128" s="1304">
        <v>260</v>
      </c>
      <c r="D1128" s="1304">
        <v>4600</v>
      </c>
      <c r="E1128" s="1521">
        <v>10736</v>
      </c>
      <c r="F1128" s="1526">
        <v>199853</v>
      </c>
      <c r="G1128" s="1290">
        <f t="shared" si="17"/>
        <v>199853</v>
      </c>
      <c r="I1128" s="894"/>
    </row>
    <row r="1129" spans="1:9" ht="15.75">
      <c r="A1129" s="1303" t="s">
        <v>3203</v>
      </c>
      <c r="B1129" s="1304">
        <v>140</v>
      </c>
      <c r="C1129" s="1304">
        <v>260</v>
      </c>
      <c r="D1129" s="1304">
        <v>4700</v>
      </c>
      <c r="E1129" s="1521">
        <v>10980</v>
      </c>
      <c r="F1129" s="1526">
        <v>204029</v>
      </c>
      <c r="G1129" s="1290">
        <f t="shared" si="17"/>
        <v>204029</v>
      </c>
      <c r="I1129" s="894"/>
    </row>
    <row r="1130" spans="1:9" ht="15.75">
      <c r="A1130" s="1303" t="s">
        <v>3204</v>
      </c>
      <c r="B1130" s="1304">
        <v>140</v>
      </c>
      <c r="C1130" s="1304">
        <v>260</v>
      </c>
      <c r="D1130" s="1304">
        <v>4800</v>
      </c>
      <c r="E1130" s="1521">
        <v>11224</v>
      </c>
      <c r="F1130" s="1526">
        <v>208205</v>
      </c>
      <c r="G1130" s="1290">
        <f t="shared" si="17"/>
        <v>208205</v>
      </c>
      <c r="I1130" s="894"/>
    </row>
    <row r="1131" spans="1:9" ht="15.75">
      <c r="A1131" s="1303" t="s">
        <v>3205</v>
      </c>
      <c r="B1131" s="1304">
        <v>140</v>
      </c>
      <c r="C1131" s="1304">
        <v>260</v>
      </c>
      <c r="D1131" s="1304">
        <v>4900</v>
      </c>
      <c r="E1131" s="1521">
        <v>11468</v>
      </c>
      <c r="F1131" s="1526">
        <v>212384</v>
      </c>
      <c r="G1131" s="1290">
        <f t="shared" si="17"/>
        <v>212384</v>
      </c>
      <c r="I1131" s="894"/>
    </row>
    <row r="1132" spans="1:9" ht="16.5" thickBot="1">
      <c r="A1132" s="1305" t="s">
        <v>3206</v>
      </c>
      <c r="B1132" s="1295">
        <v>140</v>
      </c>
      <c r="C1132" s="1295">
        <v>260</v>
      </c>
      <c r="D1132" s="1295">
        <v>5000</v>
      </c>
      <c r="E1132" s="1522">
        <v>11712</v>
      </c>
      <c r="F1132" s="1526">
        <v>216562</v>
      </c>
      <c r="G1132" s="1291">
        <f t="shared" si="17"/>
        <v>216562</v>
      </c>
      <c r="I1132" s="894"/>
    </row>
    <row r="1133" spans="1:9" ht="15.75">
      <c r="A1133" s="1301" t="s">
        <v>3207</v>
      </c>
      <c r="B1133" s="1302">
        <v>140</v>
      </c>
      <c r="C1133" s="1302">
        <v>300</v>
      </c>
      <c r="D1133" s="1302">
        <v>800</v>
      </c>
      <c r="E1133" s="1520">
        <v>1743</v>
      </c>
      <c r="F1133" s="1526">
        <v>47879</v>
      </c>
      <c r="G1133" s="1289">
        <f t="shared" si="17"/>
        <v>47879</v>
      </c>
      <c r="I1133" s="894"/>
    </row>
    <row r="1134" spans="1:9" ht="15.75">
      <c r="A1134" s="1303" t="s">
        <v>3208</v>
      </c>
      <c r="B1134" s="1304">
        <v>140</v>
      </c>
      <c r="C1134" s="1304">
        <v>300</v>
      </c>
      <c r="D1134" s="1304">
        <v>900</v>
      </c>
      <c r="E1134" s="1521">
        <v>2034</v>
      </c>
      <c r="F1134" s="1526">
        <v>52809</v>
      </c>
      <c r="G1134" s="1290">
        <f t="shared" si="17"/>
        <v>52809</v>
      </c>
      <c r="I1134" s="894"/>
    </row>
    <row r="1135" spans="1:9" ht="15.75">
      <c r="A1135" s="1303" t="s">
        <v>3209</v>
      </c>
      <c r="B1135" s="1304">
        <v>140</v>
      </c>
      <c r="C1135" s="1304">
        <v>300</v>
      </c>
      <c r="D1135" s="1304">
        <v>1000</v>
      </c>
      <c r="E1135" s="1521">
        <v>2324</v>
      </c>
      <c r="F1135" s="1526">
        <v>57744</v>
      </c>
      <c r="G1135" s="1290">
        <f t="shared" si="17"/>
        <v>57744</v>
      </c>
      <c r="I1135" s="894"/>
    </row>
    <row r="1136" spans="1:9" ht="15.75">
      <c r="A1136" s="1303" t="s">
        <v>3210</v>
      </c>
      <c r="B1136" s="1304">
        <v>140</v>
      </c>
      <c r="C1136" s="1304">
        <v>300</v>
      </c>
      <c r="D1136" s="1304">
        <v>1100</v>
      </c>
      <c r="E1136" s="1521">
        <v>2615</v>
      </c>
      <c r="F1136" s="1526">
        <v>62675</v>
      </c>
      <c r="G1136" s="1290">
        <f t="shared" si="17"/>
        <v>62675</v>
      </c>
      <c r="I1136" s="894"/>
    </row>
    <row r="1137" spans="1:9" ht="15.75">
      <c r="A1137" s="1303" t="s">
        <v>3211</v>
      </c>
      <c r="B1137" s="1304">
        <v>140</v>
      </c>
      <c r="C1137" s="1304">
        <v>300</v>
      </c>
      <c r="D1137" s="1304">
        <v>1200</v>
      </c>
      <c r="E1137" s="1521">
        <v>2905</v>
      </c>
      <c r="F1137" s="1526">
        <v>67607</v>
      </c>
      <c r="G1137" s="1290">
        <f t="shared" si="17"/>
        <v>67607</v>
      </c>
      <c r="I1137" s="894"/>
    </row>
    <row r="1138" spans="1:9" ht="15.75">
      <c r="A1138" s="1303" t="s">
        <v>3212</v>
      </c>
      <c r="B1138" s="1304">
        <v>140</v>
      </c>
      <c r="C1138" s="1304">
        <v>300</v>
      </c>
      <c r="D1138" s="1304">
        <v>1300</v>
      </c>
      <c r="E1138" s="1521">
        <v>3196</v>
      </c>
      <c r="F1138" s="1526">
        <v>72540</v>
      </c>
      <c r="G1138" s="1290">
        <f t="shared" si="17"/>
        <v>72540</v>
      </c>
      <c r="I1138" s="894"/>
    </row>
    <row r="1139" spans="1:9" ht="15.75">
      <c r="A1139" s="1303" t="s">
        <v>3213</v>
      </c>
      <c r="B1139" s="1304">
        <v>140</v>
      </c>
      <c r="C1139" s="1304">
        <v>300</v>
      </c>
      <c r="D1139" s="1304">
        <v>1400</v>
      </c>
      <c r="E1139" s="1521">
        <v>3486</v>
      </c>
      <c r="F1139" s="1526">
        <v>77475</v>
      </c>
      <c r="G1139" s="1290">
        <f t="shared" si="17"/>
        <v>77475</v>
      </c>
      <c r="I1139" s="894"/>
    </row>
    <row r="1140" spans="1:9" ht="15.75">
      <c r="A1140" s="1303" t="s">
        <v>3214</v>
      </c>
      <c r="B1140" s="1304">
        <v>140</v>
      </c>
      <c r="C1140" s="1304">
        <v>300</v>
      </c>
      <c r="D1140" s="1304">
        <v>1500</v>
      </c>
      <c r="E1140" s="1521">
        <v>3777</v>
      </c>
      <c r="F1140" s="1526">
        <v>82405</v>
      </c>
      <c r="G1140" s="1290">
        <f t="shared" si="17"/>
        <v>82405</v>
      </c>
      <c r="I1140" s="894"/>
    </row>
    <row r="1141" spans="1:9" ht="15.75">
      <c r="A1141" s="1303" t="s">
        <v>3215</v>
      </c>
      <c r="B1141" s="1304">
        <v>140</v>
      </c>
      <c r="C1141" s="1304">
        <v>300</v>
      </c>
      <c r="D1141" s="1304">
        <v>1600</v>
      </c>
      <c r="E1141" s="1521">
        <v>4067</v>
      </c>
      <c r="F1141" s="1526">
        <v>87340</v>
      </c>
      <c r="G1141" s="1290">
        <f t="shared" si="17"/>
        <v>87340</v>
      </c>
      <c r="I1141" s="894"/>
    </row>
    <row r="1142" spans="1:9" ht="15.75">
      <c r="A1142" s="1303" t="s">
        <v>3216</v>
      </c>
      <c r="B1142" s="1304">
        <v>140</v>
      </c>
      <c r="C1142" s="1304">
        <v>300</v>
      </c>
      <c r="D1142" s="1304">
        <v>1700</v>
      </c>
      <c r="E1142" s="1521">
        <v>4358</v>
      </c>
      <c r="F1142" s="1526">
        <v>92270</v>
      </c>
      <c r="G1142" s="1290">
        <f t="shared" si="17"/>
        <v>92270</v>
      </c>
      <c r="I1142" s="894"/>
    </row>
    <row r="1143" spans="1:9" ht="15.75">
      <c r="A1143" s="1303" t="s">
        <v>3217</v>
      </c>
      <c r="B1143" s="1304">
        <v>140</v>
      </c>
      <c r="C1143" s="1304">
        <v>300</v>
      </c>
      <c r="D1143" s="1304">
        <v>1800</v>
      </c>
      <c r="E1143" s="1521">
        <v>4648</v>
      </c>
      <c r="F1143" s="1526">
        <v>97205</v>
      </c>
      <c r="G1143" s="1290">
        <f t="shared" si="17"/>
        <v>97205</v>
      </c>
      <c r="I1143" s="894"/>
    </row>
    <row r="1144" spans="1:9" ht="15.75">
      <c r="A1144" s="1303" t="s">
        <v>3218</v>
      </c>
      <c r="B1144" s="1304">
        <v>140</v>
      </c>
      <c r="C1144" s="1304">
        <v>300</v>
      </c>
      <c r="D1144" s="1304">
        <v>1900</v>
      </c>
      <c r="E1144" s="1521">
        <v>4939</v>
      </c>
      <c r="F1144" s="1526">
        <v>102136</v>
      </c>
      <c r="G1144" s="1290">
        <f t="shared" si="17"/>
        <v>102136</v>
      </c>
      <c r="I1144" s="894"/>
    </row>
    <row r="1145" spans="1:9" ht="15.75">
      <c r="A1145" s="1303" t="s">
        <v>3219</v>
      </c>
      <c r="B1145" s="1304">
        <v>140</v>
      </c>
      <c r="C1145" s="1304">
        <v>300</v>
      </c>
      <c r="D1145" s="1304">
        <v>2000</v>
      </c>
      <c r="E1145" s="1521">
        <v>5229</v>
      </c>
      <c r="F1145" s="1526">
        <v>107071</v>
      </c>
      <c r="G1145" s="1290">
        <f t="shared" si="17"/>
        <v>107071</v>
      </c>
      <c r="I1145" s="894"/>
    </row>
    <row r="1146" spans="1:9" ht="15.75">
      <c r="A1146" s="1303" t="s">
        <v>3220</v>
      </c>
      <c r="B1146" s="1304">
        <v>140</v>
      </c>
      <c r="C1146" s="1304">
        <v>300</v>
      </c>
      <c r="D1146" s="1304">
        <v>2100</v>
      </c>
      <c r="E1146" s="1521">
        <v>5520</v>
      </c>
      <c r="F1146" s="1526">
        <v>112001</v>
      </c>
      <c r="G1146" s="1290">
        <f t="shared" si="17"/>
        <v>112001</v>
      </c>
      <c r="I1146" s="894"/>
    </row>
    <row r="1147" spans="1:9" ht="15.75">
      <c r="A1147" s="1303" t="s">
        <v>3221</v>
      </c>
      <c r="B1147" s="1304">
        <v>140</v>
      </c>
      <c r="C1147" s="1304">
        <v>300</v>
      </c>
      <c r="D1147" s="1304">
        <v>2200</v>
      </c>
      <c r="E1147" s="1521">
        <v>5810</v>
      </c>
      <c r="F1147" s="1526">
        <v>116936</v>
      </c>
      <c r="G1147" s="1290">
        <f t="shared" si="17"/>
        <v>116936</v>
      </c>
      <c r="I1147" s="894"/>
    </row>
    <row r="1148" spans="1:9" ht="15.75">
      <c r="A1148" s="1303" t="s">
        <v>3222</v>
      </c>
      <c r="B1148" s="1304">
        <v>140</v>
      </c>
      <c r="C1148" s="1304">
        <v>300</v>
      </c>
      <c r="D1148" s="1304">
        <v>2300</v>
      </c>
      <c r="E1148" s="1521">
        <v>6101</v>
      </c>
      <c r="F1148" s="1526">
        <v>121866</v>
      </c>
      <c r="G1148" s="1290">
        <f t="shared" si="17"/>
        <v>121866</v>
      </c>
      <c r="I1148" s="894"/>
    </row>
    <row r="1149" spans="1:9" ht="15.75">
      <c r="A1149" s="1303" t="s">
        <v>3223</v>
      </c>
      <c r="B1149" s="1304">
        <v>140</v>
      </c>
      <c r="C1149" s="1304">
        <v>300</v>
      </c>
      <c r="D1149" s="1304">
        <v>2400</v>
      </c>
      <c r="E1149" s="1521">
        <v>6391</v>
      </c>
      <c r="F1149" s="1526">
        <v>126801</v>
      </c>
      <c r="G1149" s="1290">
        <f t="shared" si="17"/>
        <v>126801</v>
      </c>
      <c r="I1149" s="894"/>
    </row>
    <row r="1150" spans="1:9" ht="15.75">
      <c r="A1150" s="1303" t="s">
        <v>3224</v>
      </c>
      <c r="B1150" s="1304">
        <v>140</v>
      </c>
      <c r="C1150" s="1304">
        <v>300</v>
      </c>
      <c r="D1150" s="1304">
        <v>2500</v>
      </c>
      <c r="E1150" s="1521">
        <v>6682</v>
      </c>
      <c r="F1150" s="1526">
        <v>131732</v>
      </c>
      <c r="G1150" s="1290">
        <f t="shared" si="17"/>
        <v>131732</v>
      </c>
      <c r="I1150" s="894"/>
    </row>
    <row r="1151" spans="1:9" ht="15.75">
      <c r="A1151" s="1303" t="s">
        <v>3225</v>
      </c>
      <c r="B1151" s="1304">
        <v>140</v>
      </c>
      <c r="C1151" s="1304">
        <v>300</v>
      </c>
      <c r="D1151" s="1304">
        <v>2600</v>
      </c>
      <c r="E1151" s="1521">
        <v>6972</v>
      </c>
      <c r="F1151" s="1526">
        <v>136667</v>
      </c>
      <c r="G1151" s="1290">
        <f t="shared" si="17"/>
        <v>136667</v>
      </c>
      <c r="I1151" s="894"/>
    </row>
    <row r="1152" spans="1:9" ht="15.75">
      <c r="A1152" s="1303" t="s">
        <v>3226</v>
      </c>
      <c r="B1152" s="1304">
        <v>140</v>
      </c>
      <c r="C1152" s="1304">
        <v>300</v>
      </c>
      <c r="D1152" s="1304">
        <v>2700</v>
      </c>
      <c r="E1152" s="1521">
        <v>7263</v>
      </c>
      <c r="F1152" s="1526">
        <v>141597</v>
      </c>
      <c r="G1152" s="1290">
        <f t="shared" si="17"/>
        <v>141597</v>
      </c>
      <c r="I1152" s="894"/>
    </row>
    <row r="1153" spans="1:9" ht="15.75">
      <c r="A1153" s="1303" t="s">
        <v>3227</v>
      </c>
      <c r="B1153" s="1304">
        <v>140</v>
      </c>
      <c r="C1153" s="1304">
        <v>300</v>
      </c>
      <c r="D1153" s="1304">
        <v>2800</v>
      </c>
      <c r="E1153" s="1521">
        <v>7553</v>
      </c>
      <c r="F1153" s="1526">
        <v>146532</v>
      </c>
      <c r="G1153" s="1290">
        <f t="shared" si="17"/>
        <v>146532</v>
      </c>
      <c r="I1153" s="894"/>
    </row>
    <row r="1154" spans="1:9" ht="15.75">
      <c r="A1154" s="1303" t="s">
        <v>3228</v>
      </c>
      <c r="B1154" s="1304">
        <v>140</v>
      </c>
      <c r="C1154" s="1304">
        <v>300</v>
      </c>
      <c r="D1154" s="1304">
        <v>2900</v>
      </c>
      <c r="E1154" s="1521">
        <v>7844</v>
      </c>
      <c r="F1154" s="1526">
        <v>151462</v>
      </c>
      <c r="G1154" s="1290">
        <f t="shared" si="17"/>
        <v>151462</v>
      </c>
      <c r="I1154" s="894"/>
    </row>
    <row r="1155" spans="1:9" ht="15.75">
      <c r="A1155" s="1303" t="s">
        <v>3229</v>
      </c>
      <c r="B1155" s="1304">
        <v>140</v>
      </c>
      <c r="C1155" s="1304">
        <v>300</v>
      </c>
      <c r="D1155" s="1304">
        <v>3000</v>
      </c>
      <c r="E1155" s="1521">
        <v>8134</v>
      </c>
      <c r="F1155" s="1526">
        <v>156397</v>
      </c>
      <c r="G1155" s="1290">
        <f t="shared" si="17"/>
        <v>156397</v>
      </c>
      <c r="I1155" s="894"/>
    </row>
    <row r="1156" spans="1:9" ht="15.75">
      <c r="A1156" s="1303" t="s">
        <v>3230</v>
      </c>
      <c r="B1156" s="1304">
        <v>140</v>
      </c>
      <c r="C1156" s="1304">
        <v>300</v>
      </c>
      <c r="D1156" s="1304">
        <v>3100</v>
      </c>
      <c r="E1156" s="1521">
        <v>8425</v>
      </c>
      <c r="F1156" s="1526">
        <v>161328</v>
      </c>
      <c r="G1156" s="1290">
        <f t="shared" si="17"/>
        <v>161328</v>
      </c>
      <c r="I1156" s="894"/>
    </row>
    <row r="1157" spans="1:9" ht="15.75">
      <c r="A1157" s="1303" t="s">
        <v>3231</v>
      </c>
      <c r="B1157" s="1304">
        <v>140</v>
      </c>
      <c r="C1157" s="1304">
        <v>300</v>
      </c>
      <c r="D1157" s="1304">
        <v>3200</v>
      </c>
      <c r="E1157" s="1521">
        <v>8715</v>
      </c>
      <c r="F1157" s="1526">
        <v>166263</v>
      </c>
      <c r="G1157" s="1290">
        <f t="shared" si="17"/>
        <v>166263</v>
      </c>
      <c r="I1157" s="894"/>
    </row>
    <row r="1158" spans="1:9" ht="15.75">
      <c r="A1158" s="1303" t="s">
        <v>3232</v>
      </c>
      <c r="B1158" s="1304">
        <v>140</v>
      </c>
      <c r="C1158" s="1304">
        <v>300</v>
      </c>
      <c r="D1158" s="1304">
        <v>3300</v>
      </c>
      <c r="E1158" s="1521">
        <v>9006</v>
      </c>
      <c r="F1158" s="1526">
        <v>171193</v>
      </c>
      <c r="G1158" s="1290">
        <f t="shared" si="17"/>
        <v>171193</v>
      </c>
      <c r="I1158" s="894"/>
    </row>
    <row r="1159" spans="1:9" ht="15.75">
      <c r="A1159" s="1303" t="s">
        <v>3233</v>
      </c>
      <c r="B1159" s="1304">
        <v>140</v>
      </c>
      <c r="C1159" s="1304">
        <v>300</v>
      </c>
      <c r="D1159" s="1304">
        <v>3400</v>
      </c>
      <c r="E1159" s="1521">
        <v>9296</v>
      </c>
      <c r="F1159" s="1526">
        <v>176128</v>
      </c>
      <c r="G1159" s="1290">
        <f t="shared" si="17"/>
        <v>176128</v>
      </c>
      <c r="I1159" s="894"/>
    </row>
    <row r="1160" spans="1:9" ht="15.75">
      <c r="A1160" s="1303" t="s">
        <v>3234</v>
      </c>
      <c r="B1160" s="1304">
        <v>140</v>
      </c>
      <c r="C1160" s="1304">
        <v>300</v>
      </c>
      <c r="D1160" s="1304">
        <v>3500</v>
      </c>
      <c r="E1160" s="1521">
        <v>9587</v>
      </c>
      <c r="F1160" s="1526">
        <v>181058</v>
      </c>
      <c r="G1160" s="1290">
        <f t="shared" si="17"/>
        <v>181058</v>
      </c>
      <c r="I1160" s="894"/>
    </row>
    <row r="1161" spans="1:9" ht="15.75">
      <c r="A1161" s="1303" t="s">
        <v>3235</v>
      </c>
      <c r="B1161" s="1304">
        <v>140</v>
      </c>
      <c r="C1161" s="1304">
        <v>300</v>
      </c>
      <c r="D1161" s="1304">
        <v>3600</v>
      </c>
      <c r="E1161" s="1521">
        <v>9877</v>
      </c>
      <c r="F1161" s="1526">
        <v>185993</v>
      </c>
      <c r="G1161" s="1290">
        <f t="shared" si="17"/>
        <v>185993</v>
      </c>
      <c r="I1161" s="894"/>
    </row>
    <row r="1162" spans="1:9" ht="15.75">
      <c r="A1162" s="1303" t="s">
        <v>3236</v>
      </c>
      <c r="B1162" s="1304">
        <v>140</v>
      </c>
      <c r="C1162" s="1304">
        <v>300</v>
      </c>
      <c r="D1162" s="1304">
        <v>3700</v>
      </c>
      <c r="E1162" s="1521">
        <v>10168</v>
      </c>
      <c r="F1162" s="1526">
        <v>190923</v>
      </c>
      <c r="G1162" s="1290">
        <f t="shared" si="17"/>
        <v>190923</v>
      </c>
      <c r="I1162" s="894"/>
    </row>
    <row r="1163" spans="1:9" ht="15.75">
      <c r="A1163" s="1303" t="s">
        <v>3237</v>
      </c>
      <c r="B1163" s="1304">
        <v>140</v>
      </c>
      <c r="C1163" s="1304">
        <v>300</v>
      </c>
      <c r="D1163" s="1304">
        <v>3800</v>
      </c>
      <c r="E1163" s="1521">
        <v>10458</v>
      </c>
      <c r="F1163" s="1526">
        <v>195858</v>
      </c>
      <c r="G1163" s="1290">
        <f t="shared" si="17"/>
        <v>195858</v>
      </c>
      <c r="I1163" s="894"/>
    </row>
    <row r="1164" spans="1:9" ht="15.75">
      <c r="A1164" s="1303" t="s">
        <v>3238</v>
      </c>
      <c r="B1164" s="1304">
        <v>140</v>
      </c>
      <c r="C1164" s="1304">
        <v>300</v>
      </c>
      <c r="D1164" s="1304">
        <v>3900</v>
      </c>
      <c r="E1164" s="1521">
        <v>10749</v>
      </c>
      <c r="F1164" s="1526">
        <v>200789</v>
      </c>
      <c r="G1164" s="1290">
        <f t="shared" si="17"/>
        <v>200789</v>
      </c>
      <c r="I1164" s="894"/>
    </row>
    <row r="1165" spans="1:9" ht="15.75">
      <c r="A1165" s="1303" t="s">
        <v>3239</v>
      </c>
      <c r="B1165" s="1304">
        <v>140</v>
      </c>
      <c r="C1165" s="1304">
        <v>300</v>
      </c>
      <c r="D1165" s="1304">
        <v>4000</v>
      </c>
      <c r="E1165" s="1521">
        <v>11039</v>
      </c>
      <c r="F1165" s="1526">
        <v>205724</v>
      </c>
      <c r="G1165" s="1290">
        <f t="shared" ref="G1165:G1228" si="18">(F1165-F1165*$B$4)</f>
        <v>205724</v>
      </c>
      <c r="I1165" s="894"/>
    </row>
    <row r="1166" spans="1:9" ht="15.75">
      <c r="A1166" s="1303" t="s">
        <v>3240</v>
      </c>
      <c r="B1166" s="1304">
        <v>140</v>
      </c>
      <c r="C1166" s="1304">
        <v>300</v>
      </c>
      <c r="D1166" s="1304">
        <v>4100</v>
      </c>
      <c r="E1166" s="1521">
        <v>11330</v>
      </c>
      <c r="F1166" s="1526">
        <v>210654</v>
      </c>
      <c r="G1166" s="1290">
        <f t="shared" si="18"/>
        <v>210654</v>
      </c>
      <c r="I1166" s="894"/>
    </row>
    <row r="1167" spans="1:9" ht="15.75">
      <c r="A1167" s="1303" t="s">
        <v>3241</v>
      </c>
      <c r="B1167" s="1304">
        <v>140</v>
      </c>
      <c r="C1167" s="1304">
        <v>300</v>
      </c>
      <c r="D1167" s="1304">
        <v>4200</v>
      </c>
      <c r="E1167" s="1521">
        <v>11620</v>
      </c>
      <c r="F1167" s="1526">
        <v>215589</v>
      </c>
      <c r="G1167" s="1290">
        <f t="shared" si="18"/>
        <v>215589</v>
      </c>
      <c r="I1167" s="894"/>
    </row>
    <row r="1168" spans="1:9" ht="15.75">
      <c r="A1168" s="1303" t="s">
        <v>3242</v>
      </c>
      <c r="B1168" s="1304">
        <v>140</v>
      </c>
      <c r="C1168" s="1304">
        <v>300</v>
      </c>
      <c r="D1168" s="1304">
        <v>4300</v>
      </c>
      <c r="E1168" s="1521">
        <v>11911</v>
      </c>
      <c r="F1168" s="1526">
        <v>220519</v>
      </c>
      <c r="G1168" s="1290">
        <f t="shared" si="18"/>
        <v>220519</v>
      </c>
      <c r="I1168" s="894"/>
    </row>
    <row r="1169" spans="1:9" ht="15.75">
      <c r="A1169" s="1303" t="s">
        <v>3243</v>
      </c>
      <c r="B1169" s="1304">
        <v>140</v>
      </c>
      <c r="C1169" s="1304">
        <v>300</v>
      </c>
      <c r="D1169" s="1304">
        <v>4400</v>
      </c>
      <c r="E1169" s="1521">
        <v>12201</v>
      </c>
      <c r="F1169" s="1526">
        <v>225454</v>
      </c>
      <c r="G1169" s="1290">
        <f t="shared" si="18"/>
        <v>225454</v>
      </c>
      <c r="I1169" s="894"/>
    </row>
    <row r="1170" spans="1:9" ht="15.75">
      <c r="A1170" s="1303" t="s">
        <v>3244</v>
      </c>
      <c r="B1170" s="1304">
        <v>140</v>
      </c>
      <c r="C1170" s="1304">
        <v>300</v>
      </c>
      <c r="D1170" s="1304">
        <v>4500</v>
      </c>
      <c r="E1170" s="1521">
        <v>12492</v>
      </c>
      <c r="F1170" s="1526">
        <v>230385</v>
      </c>
      <c r="G1170" s="1290">
        <f t="shared" si="18"/>
        <v>230385</v>
      </c>
      <c r="I1170" s="894"/>
    </row>
    <row r="1171" spans="1:9" ht="15.75">
      <c r="A1171" s="1303" t="s">
        <v>3245</v>
      </c>
      <c r="B1171" s="1304">
        <v>140</v>
      </c>
      <c r="C1171" s="1304">
        <v>300</v>
      </c>
      <c r="D1171" s="1304">
        <v>4600</v>
      </c>
      <c r="E1171" s="1521">
        <v>12782</v>
      </c>
      <c r="F1171" s="1526">
        <v>235320</v>
      </c>
      <c r="G1171" s="1290">
        <f t="shared" si="18"/>
        <v>235320</v>
      </c>
      <c r="I1171" s="894"/>
    </row>
    <row r="1172" spans="1:9" ht="15.75">
      <c r="A1172" s="1303" t="s">
        <v>3246</v>
      </c>
      <c r="B1172" s="1304">
        <v>140</v>
      </c>
      <c r="C1172" s="1304">
        <v>300</v>
      </c>
      <c r="D1172" s="1304">
        <v>4700</v>
      </c>
      <c r="E1172" s="1521">
        <v>13073</v>
      </c>
      <c r="F1172" s="1526">
        <v>240250</v>
      </c>
      <c r="G1172" s="1290">
        <f t="shared" si="18"/>
        <v>240250</v>
      </c>
      <c r="I1172" s="894"/>
    </row>
    <row r="1173" spans="1:9" ht="15.75">
      <c r="A1173" s="1303" t="s">
        <v>3247</v>
      </c>
      <c r="B1173" s="1304">
        <v>140</v>
      </c>
      <c r="C1173" s="1304">
        <v>300</v>
      </c>
      <c r="D1173" s="1304">
        <v>4800</v>
      </c>
      <c r="E1173" s="1521">
        <v>13363</v>
      </c>
      <c r="F1173" s="1526">
        <v>245183</v>
      </c>
      <c r="G1173" s="1290">
        <f t="shared" si="18"/>
        <v>245183</v>
      </c>
      <c r="I1173" s="894"/>
    </row>
    <row r="1174" spans="1:9" ht="15.75">
      <c r="A1174" s="1303" t="s">
        <v>3248</v>
      </c>
      <c r="B1174" s="1304">
        <v>140</v>
      </c>
      <c r="C1174" s="1304">
        <v>300</v>
      </c>
      <c r="D1174" s="1304">
        <v>4900</v>
      </c>
      <c r="E1174" s="1521">
        <v>13654</v>
      </c>
      <c r="F1174" s="1526">
        <v>250115</v>
      </c>
      <c r="G1174" s="1290">
        <f t="shared" si="18"/>
        <v>250115</v>
      </c>
      <c r="I1174" s="894"/>
    </row>
    <row r="1175" spans="1:9" ht="16.5" thickBot="1">
      <c r="A1175" s="1305" t="s">
        <v>3249</v>
      </c>
      <c r="B1175" s="1295">
        <v>140</v>
      </c>
      <c r="C1175" s="1295">
        <v>300</v>
      </c>
      <c r="D1175" s="1295">
        <v>5000</v>
      </c>
      <c r="E1175" s="1522">
        <v>13944</v>
      </c>
      <c r="F1175" s="1526">
        <v>255048</v>
      </c>
      <c r="G1175" s="1291">
        <f t="shared" si="18"/>
        <v>255048</v>
      </c>
      <c r="I1175" s="894"/>
    </row>
    <row r="1176" spans="1:9" ht="15.75">
      <c r="A1176" s="1301" t="s">
        <v>3250</v>
      </c>
      <c r="B1176" s="1302">
        <v>140</v>
      </c>
      <c r="C1176" s="1302">
        <v>380</v>
      </c>
      <c r="D1176" s="1302">
        <v>800</v>
      </c>
      <c r="E1176" s="1520">
        <v>1952</v>
      </c>
      <c r="F1176" s="1526">
        <v>55516</v>
      </c>
      <c r="G1176" s="1289">
        <f t="shared" si="18"/>
        <v>55516</v>
      </c>
      <c r="I1176" s="894"/>
    </row>
    <row r="1177" spans="1:9" ht="15.75">
      <c r="A1177" s="1303" t="s">
        <v>3251</v>
      </c>
      <c r="B1177" s="1304">
        <v>140</v>
      </c>
      <c r="C1177" s="1304">
        <v>380</v>
      </c>
      <c r="D1177" s="1304">
        <v>900</v>
      </c>
      <c r="E1177" s="1521">
        <v>2277</v>
      </c>
      <c r="F1177" s="1526">
        <v>61286</v>
      </c>
      <c r="G1177" s="1290">
        <f t="shared" si="18"/>
        <v>61286</v>
      </c>
      <c r="I1177" s="894"/>
    </row>
    <row r="1178" spans="1:9" ht="15.75">
      <c r="A1178" s="1303" t="s">
        <v>3252</v>
      </c>
      <c r="B1178" s="1304">
        <v>140</v>
      </c>
      <c r="C1178" s="1304">
        <v>380</v>
      </c>
      <c r="D1178" s="1304">
        <v>1000</v>
      </c>
      <c r="E1178" s="1521">
        <v>2603</v>
      </c>
      <c r="F1178" s="1526">
        <v>67055</v>
      </c>
      <c r="G1178" s="1290">
        <f t="shared" si="18"/>
        <v>67055</v>
      </c>
      <c r="I1178" s="894"/>
    </row>
    <row r="1179" spans="1:9" ht="15.75">
      <c r="A1179" s="1303" t="s">
        <v>3253</v>
      </c>
      <c r="B1179" s="1304">
        <v>140</v>
      </c>
      <c r="C1179" s="1304">
        <v>380</v>
      </c>
      <c r="D1179" s="1304">
        <v>1100</v>
      </c>
      <c r="E1179" s="1521">
        <v>2928</v>
      </c>
      <c r="F1179" s="1526">
        <v>72827</v>
      </c>
      <c r="G1179" s="1290">
        <f t="shared" si="18"/>
        <v>72827</v>
      </c>
      <c r="I1179" s="894"/>
    </row>
    <row r="1180" spans="1:9" ht="15.75">
      <c r="A1180" s="1303" t="s">
        <v>3254</v>
      </c>
      <c r="B1180" s="1304">
        <v>140</v>
      </c>
      <c r="C1180" s="1304">
        <v>380</v>
      </c>
      <c r="D1180" s="1304">
        <v>1200</v>
      </c>
      <c r="E1180" s="1521">
        <v>3253</v>
      </c>
      <c r="F1180" s="1526">
        <v>78598</v>
      </c>
      <c r="G1180" s="1290">
        <f t="shared" si="18"/>
        <v>78598</v>
      </c>
      <c r="I1180" s="894"/>
    </row>
    <row r="1181" spans="1:9" ht="15.75">
      <c r="A1181" s="1303" t="s">
        <v>3255</v>
      </c>
      <c r="B1181" s="1304">
        <v>140</v>
      </c>
      <c r="C1181" s="1304">
        <v>380</v>
      </c>
      <c r="D1181" s="1304">
        <v>1300</v>
      </c>
      <c r="E1181" s="1521">
        <v>3579</v>
      </c>
      <c r="F1181" s="1526">
        <v>84367</v>
      </c>
      <c r="G1181" s="1290">
        <f t="shared" si="18"/>
        <v>84367</v>
      </c>
      <c r="I1181" s="894"/>
    </row>
    <row r="1182" spans="1:9" ht="15.75">
      <c r="A1182" s="1303" t="s">
        <v>3256</v>
      </c>
      <c r="B1182" s="1304">
        <v>140</v>
      </c>
      <c r="C1182" s="1304">
        <v>380</v>
      </c>
      <c r="D1182" s="1304">
        <v>1400</v>
      </c>
      <c r="E1182" s="1521">
        <v>3904</v>
      </c>
      <c r="F1182" s="1526">
        <v>90137</v>
      </c>
      <c r="G1182" s="1290">
        <f t="shared" si="18"/>
        <v>90137</v>
      </c>
      <c r="I1182" s="894"/>
    </row>
    <row r="1183" spans="1:9" ht="15.75">
      <c r="A1183" s="1303" t="s">
        <v>3257</v>
      </c>
      <c r="B1183" s="1304">
        <v>140</v>
      </c>
      <c r="C1183" s="1304">
        <v>380</v>
      </c>
      <c r="D1183" s="1304">
        <v>1500</v>
      </c>
      <c r="E1183" s="1521">
        <v>4229</v>
      </c>
      <c r="F1183" s="1526">
        <v>95908</v>
      </c>
      <c r="G1183" s="1290">
        <f t="shared" si="18"/>
        <v>95908</v>
      </c>
      <c r="I1183" s="894"/>
    </row>
    <row r="1184" spans="1:9" ht="15.75">
      <c r="A1184" s="1303" t="s">
        <v>3258</v>
      </c>
      <c r="B1184" s="1304">
        <v>140</v>
      </c>
      <c r="C1184" s="1304">
        <v>380</v>
      </c>
      <c r="D1184" s="1304">
        <v>1600</v>
      </c>
      <c r="E1184" s="1521">
        <v>4555</v>
      </c>
      <c r="F1184" s="1526">
        <v>101680</v>
      </c>
      <c r="G1184" s="1290">
        <f t="shared" si="18"/>
        <v>101680</v>
      </c>
      <c r="I1184" s="894"/>
    </row>
    <row r="1185" spans="1:9" ht="15.75">
      <c r="A1185" s="1303" t="s">
        <v>3259</v>
      </c>
      <c r="B1185" s="1304">
        <v>140</v>
      </c>
      <c r="C1185" s="1304">
        <v>380</v>
      </c>
      <c r="D1185" s="1304">
        <v>1700</v>
      </c>
      <c r="E1185" s="1521">
        <v>4880</v>
      </c>
      <c r="F1185" s="1526">
        <v>107449</v>
      </c>
      <c r="G1185" s="1290">
        <f t="shared" si="18"/>
        <v>107449</v>
      </c>
      <c r="I1185" s="894"/>
    </row>
    <row r="1186" spans="1:9" ht="15.75">
      <c r="A1186" s="1303" t="s">
        <v>3260</v>
      </c>
      <c r="B1186" s="1304">
        <v>140</v>
      </c>
      <c r="C1186" s="1304">
        <v>380</v>
      </c>
      <c r="D1186" s="1304">
        <v>1800</v>
      </c>
      <c r="E1186" s="1521">
        <v>5205</v>
      </c>
      <c r="F1186" s="1526">
        <v>113218</v>
      </c>
      <c r="G1186" s="1290">
        <f t="shared" si="18"/>
        <v>113218</v>
      </c>
      <c r="I1186" s="894"/>
    </row>
    <row r="1187" spans="1:9" ht="15.75">
      <c r="A1187" s="1303" t="s">
        <v>3261</v>
      </c>
      <c r="B1187" s="1304">
        <v>140</v>
      </c>
      <c r="C1187" s="1304">
        <v>380</v>
      </c>
      <c r="D1187" s="1304">
        <v>1900</v>
      </c>
      <c r="E1187" s="1521">
        <v>5531</v>
      </c>
      <c r="F1187" s="1526">
        <v>118990</v>
      </c>
      <c r="G1187" s="1290">
        <f t="shared" si="18"/>
        <v>118990</v>
      </c>
      <c r="I1187" s="894"/>
    </row>
    <row r="1188" spans="1:9" ht="15.75">
      <c r="A1188" s="1303" t="s">
        <v>3262</v>
      </c>
      <c r="B1188" s="1304">
        <v>140</v>
      </c>
      <c r="C1188" s="1304">
        <v>380</v>
      </c>
      <c r="D1188" s="1304">
        <v>2000</v>
      </c>
      <c r="E1188" s="1521">
        <v>5856</v>
      </c>
      <c r="F1188" s="1526">
        <v>124762</v>
      </c>
      <c r="G1188" s="1290">
        <f t="shared" si="18"/>
        <v>124762</v>
      </c>
      <c r="I1188" s="894"/>
    </row>
    <row r="1189" spans="1:9" ht="15.75">
      <c r="A1189" s="1303" t="s">
        <v>3263</v>
      </c>
      <c r="B1189" s="1304">
        <v>140</v>
      </c>
      <c r="C1189" s="1304">
        <v>380</v>
      </c>
      <c r="D1189" s="1304">
        <v>2100</v>
      </c>
      <c r="E1189" s="1521">
        <v>6181</v>
      </c>
      <c r="F1189" s="1526">
        <v>130531</v>
      </c>
      <c r="G1189" s="1290">
        <f t="shared" si="18"/>
        <v>130531</v>
      </c>
      <c r="I1189" s="894"/>
    </row>
    <row r="1190" spans="1:9" ht="15.75">
      <c r="A1190" s="1303" t="s">
        <v>3264</v>
      </c>
      <c r="B1190" s="1304">
        <v>140</v>
      </c>
      <c r="C1190" s="1304">
        <v>380</v>
      </c>
      <c r="D1190" s="1304">
        <v>2200</v>
      </c>
      <c r="E1190" s="1521">
        <v>6507</v>
      </c>
      <c r="F1190" s="1526">
        <v>136300</v>
      </c>
      <c r="G1190" s="1290">
        <f t="shared" si="18"/>
        <v>136300</v>
      </c>
      <c r="I1190" s="894"/>
    </row>
    <row r="1191" spans="1:9" ht="15.75">
      <c r="A1191" s="1303" t="s">
        <v>3265</v>
      </c>
      <c r="B1191" s="1304">
        <v>140</v>
      </c>
      <c r="C1191" s="1304">
        <v>380</v>
      </c>
      <c r="D1191" s="1304">
        <v>2300</v>
      </c>
      <c r="E1191" s="1521">
        <v>6832</v>
      </c>
      <c r="F1191" s="1526">
        <v>142072</v>
      </c>
      <c r="G1191" s="1290">
        <f t="shared" si="18"/>
        <v>142072</v>
      </c>
      <c r="I1191" s="894"/>
    </row>
    <row r="1192" spans="1:9" ht="15.75">
      <c r="A1192" s="1303" t="s">
        <v>3266</v>
      </c>
      <c r="B1192" s="1304">
        <v>140</v>
      </c>
      <c r="C1192" s="1304">
        <v>380</v>
      </c>
      <c r="D1192" s="1304">
        <v>2400</v>
      </c>
      <c r="E1192" s="1521">
        <v>7157</v>
      </c>
      <c r="F1192" s="1526">
        <v>147843</v>
      </c>
      <c r="G1192" s="1290">
        <f t="shared" si="18"/>
        <v>147843</v>
      </c>
      <c r="I1192" s="894"/>
    </row>
    <row r="1193" spans="1:9" ht="15.75">
      <c r="A1193" s="1303" t="s">
        <v>3267</v>
      </c>
      <c r="B1193" s="1304">
        <v>140</v>
      </c>
      <c r="C1193" s="1304">
        <v>380</v>
      </c>
      <c r="D1193" s="1304">
        <v>2500</v>
      </c>
      <c r="E1193" s="1521">
        <v>7483</v>
      </c>
      <c r="F1193" s="1526">
        <v>153612</v>
      </c>
      <c r="G1193" s="1290">
        <f t="shared" si="18"/>
        <v>153612</v>
      </c>
      <c r="I1193" s="894"/>
    </row>
    <row r="1194" spans="1:9" ht="15.75">
      <c r="A1194" s="1303" t="s">
        <v>3268</v>
      </c>
      <c r="B1194" s="1304">
        <v>140</v>
      </c>
      <c r="C1194" s="1304">
        <v>380</v>
      </c>
      <c r="D1194" s="1304">
        <v>2600</v>
      </c>
      <c r="E1194" s="1521">
        <v>7808</v>
      </c>
      <c r="F1194" s="1526">
        <v>159382</v>
      </c>
      <c r="G1194" s="1290">
        <f t="shared" si="18"/>
        <v>159382</v>
      </c>
      <c r="I1194" s="894"/>
    </row>
    <row r="1195" spans="1:9" ht="15.75">
      <c r="A1195" s="1303" t="s">
        <v>3269</v>
      </c>
      <c r="B1195" s="1304">
        <v>140</v>
      </c>
      <c r="C1195" s="1304">
        <v>380</v>
      </c>
      <c r="D1195" s="1304">
        <v>2700</v>
      </c>
      <c r="E1195" s="1521">
        <v>8133</v>
      </c>
      <c r="F1195" s="1526">
        <v>165153</v>
      </c>
      <c r="G1195" s="1290">
        <f t="shared" si="18"/>
        <v>165153</v>
      </c>
      <c r="I1195" s="894"/>
    </row>
    <row r="1196" spans="1:9" ht="15.75">
      <c r="A1196" s="1303" t="s">
        <v>3270</v>
      </c>
      <c r="B1196" s="1304">
        <v>140</v>
      </c>
      <c r="C1196" s="1304">
        <v>380</v>
      </c>
      <c r="D1196" s="1304">
        <v>2800</v>
      </c>
      <c r="E1196" s="1521">
        <v>8459</v>
      </c>
      <c r="F1196" s="1526">
        <v>170925</v>
      </c>
      <c r="G1196" s="1290">
        <f t="shared" si="18"/>
        <v>170925</v>
      </c>
      <c r="I1196" s="894"/>
    </row>
    <row r="1197" spans="1:9" ht="15.75">
      <c r="A1197" s="1303" t="s">
        <v>3271</v>
      </c>
      <c r="B1197" s="1304">
        <v>140</v>
      </c>
      <c r="C1197" s="1304">
        <v>380</v>
      </c>
      <c r="D1197" s="1304">
        <v>2900</v>
      </c>
      <c r="E1197" s="1521">
        <v>8784</v>
      </c>
      <c r="F1197" s="1526">
        <v>176694</v>
      </c>
      <c r="G1197" s="1290">
        <f t="shared" si="18"/>
        <v>176694</v>
      </c>
      <c r="I1197" s="894"/>
    </row>
    <row r="1198" spans="1:9" ht="15.75">
      <c r="A1198" s="1303" t="s">
        <v>3272</v>
      </c>
      <c r="B1198" s="1304">
        <v>140</v>
      </c>
      <c r="C1198" s="1304">
        <v>380</v>
      </c>
      <c r="D1198" s="1304">
        <v>3000</v>
      </c>
      <c r="E1198" s="1521">
        <v>9109</v>
      </c>
      <c r="F1198" s="1526">
        <v>182463</v>
      </c>
      <c r="G1198" s="1290">
        <f t="shared" si="18"/>
        <v>182463</v>
      </c>
      <c r="I1198" s="894"/>
    </row>
    <row r="1199" spans="1:9" ht="15.75">
      <c r="A1199" s="1303" t="s">
        <v>3273</v>
      </c>
      <c r="B1199" s="1304">
        <v>140</v>
      </c>
      <c r="C1199" s="1304">
        <v>380</v>
      </c>
      <c r="D1199" s="1304">
        <v>3100</v>
      </c>
      <c r="E1199" s="1521">
        <v>9435</v>
      </c>
      <c r="F1199" s="1526">
        <v>188235</v>
      </c>
      <c r="G1199" s="1290">
        <f t="shared" si="18"/>
        <v>188235</v>
      </c>
      <c r="I1199" s="894"/>
    </row>
    <row r="1200" spans="1:9" ht="15.75">
      <c r="A1200" s="1303" t="s">
        <v>3274</v>
      </c>
      <c r="B1200" s="1304">
        <v>140</v>
      </c>
      <c r="C1200" s="1304">
        <v>380</v>
      </c>
      <c r="D1200" s="1304">
        <v>3200</v>
      </c>
      <c r="E1200" s="1521">
        <v>9760</v>
      </c>
      <c r="F1200" s="1526">
        <v>194007</v>
      </c>
      <c r="G1200" s="1290">
        <f t="shared" si="18"/>
        <v>194007</v>
      </c>
      <c r="I1200" s="894"/>
    </row>
    <row r="1201" spans="1:9" ht="15.75">
      <c r="A1201" s="1303" t="s">
        <v>3275</v>
      </c>
      <c r="B1201" s="1304">
        <v>140</v>
      </c>
      <c r="C1201" s="1304">
        <v>380</v>
      </c>
      <c r="D1201" s="1304">
        <v>3300</v>
      </c>
      <c r="E1201" s="1521">
        <v>10085</v>
      </c>
      <c r="F1201" s="1526">
        <v>199776</v>
      </c>
      <c r="G1201" s="1290">
        <f t="shared" si="18"/>
        <v>199776</v>
      </c>
      <c r="I1201" s="894"/>
    </row>
    <row r="1202" spans="1:9" ht="15.75">
      <c r="A1202" s="1303" t="s">
        <v>3276</v>
      </c>
      <c r="B1202" s="1304">
        <v>140</v>
      </c>
      <c r="C1202" s="1304">
        <v>380</v>
      </c>
      <c r="D1202" s="1304">
        <v>3400</v>
      </c>
      <c r="E1202" s="1521">
        <v>10411</v>
      </c>
      <c r="F1202" s="1526">
        <v>205545</v>
      </c>
      <c r="G1202" s="1290">
        <f t="shared" si="18"/>
        <v>205545</v>
      </c>
      <c r="I1202" s="894"/>
    </row>
    <row r="1203" spans="1:9" ht="15.75">
      <c r="A1203" s="1303" t="s">
        <v>3277</v>
      </c>
      <c r="B1203" s="1304">
        <v>140</v>
      </c>
      <c r="C1203" s="1304">
        <v>380</v>
      </c>
      <c r="D1203" s="1304">
        <v>3500</v>
      </c>
      <c r="E1203" s="1521">
        <v>10736</v>
      </c>
      <c r="F1203" s="1526">
        <v>211317</v>
      </c>
      <c r="G1203" s="1290">
        <f t="shared" si="18"/>
        <v>211317</v>
      </c>
      <c r="I1203" s="894"/>
    </row>
    <row r="1204" spans="1:9" ht="15.75">
      <c r="A1204" s="1303" t="s">
        <v>3278</v>
      </c>
      <c r="B1204" s="1304">
        <v>140</v>
      </c>
      <c r="C1204" s="1304">
        <v>380</v>
      </c>
      <c r="D1204" s="1304">
        <v>3600</v>
      </c>
      <c r="E1204" s="1521">
        <v>11061</v>
      </c>
      <c r="F1204" s="1526">
        <v>217088</v>
      </c>
      <c r="G1204" s="1290">
        <f t="shared" si="18"/>
        <v>217088</v>
      </c>
      <c r="I1204" s="894"/>
    </row>
    <row r="1205" spans="1:9" ht="15.75">
      <c r="A1205" s="1303" t="s">
        <v>3279</v>
      </c>
      <c r="B1205" s="1304">
        <v>140</v>
      </c>
      <c r="C1205" s="1304">
        <v>380</v>
      </c>
      <c r="D1205" s="1304">
        <v>3700</v>
      </c>
      <c r="E1205" s="1521">
        <v>11387</v>
      </c>
      <c r="F1205" s="1526">
        <v>222858</v>
      </c>
      <c r="G1205" s="1290">
        <f t="shared" si="18"/>
        <v>222858</v>
      </c>
      <c r="I1205" s="894"/>
    </row>
    <row r="1206" spans="1:9" ht="15.75">
      <c r="A1206" s="1303" t="s">
        <v>3280</v>
      </c>
      <c r="B1206" s="1304">
        <v>140</v>
      </c>
      <c r="C1206" s="1304">
        <v>380</v>
      </c>
      <c r="D1206" s="1304">
        <v>3800</v>
      </c>
      <c r="E1206" s="1521">
        <v>11712</v>
      </c>
      <c r="F1206" s="1526">
        <v>228627</v>
      </c>
      <c r="G1206" s="1290">
        <f t="shared" si="18"/>
        <v>228627</v>
      </c>
      <c r="I1206" s="894"/>
    </row>
    <row r="1207" spans="1:9" ht="15.75">
      <c r="A1207" s="1303" t="s">
        <v>3281</v>
      </c>
      <c r="B1207" s="1304">
        <v>140</v>
      </c>
      <c r="C1207" s="1304">
        <v>380</v>
      </c>
      <c r="D1207" s="1304">
        <v>3900</v>
      </c>
      <c r="E1207" s="1521">
        <v>12037</v>
      </c>
      <c r="F1207" s="1526">
        <v>234398</v>
      </c>
      <c r="G1207" s="1290">
        <f t="shared" si="18"/>
        <v>234398</v>
      </c>
      <c r="I1207" s="894"/>
    </row>
    <row r="1208" spans="1:9" ht="15.75">
      <c r="A1208" s="1303" t="s">
        <v>3282</v>
      </c>
      <c r="B1208" s="1304">
        <v>140</v>
      </c>
      <c r="C1208" s="1304">
        <v>380</v>
      </c>
      <c r="D1208" s="1304">
        <v>4000</v>
      </c>
      <c r="E1208" s="1521">
        <v>12363</v>
      </c>
      <c r="F1208" s="1526">
        <v>240170</v>
      </c>
      <c r="G1208" s="1290">
        <f t="shared" si="18"/>
        <v>240170</v>
      </c>
      <c r="I1208" s="894"/>
    </row>
    <row r="1209" spans="1:9" ht="15.75">
      <c r="A1209" s="1303" t="s">
        <v>3283</v>
      </c>
      <c r="B1209" s="1304">
        <v>140</v>
      </c>
      <c r="C1209" s="1304">
        <v>380</v>
      </c>
      <c r="D1209" s="1304">
        <v>4100</v>
      </c>
      <c r="E1209" s="1521">
        <v>12688</v>
      </c>
      <c r="F1209" s="1526">
        <v>245939</v>
      </c>
      <c r="G1209" s="1290">
        <f t="shared" si="18"/>
        <v>245939</v>
      </c>
      <c r="I1209" s="894"/>
    </row>
    <row r="1210" spans="1:9" ht="15.75">
      <c r="A1210" s="1303" t="s">
        <v>3284</v>
      </c>
      <c r="B1210" s="1304">
        <v>140</v>
      </c>
      <c r="C1210" s="1304">
        <v>380</v>
      </c>
      <c r="D1210" s="1304">
        <v>4200</v>
      </c>
      <c r="E1210" s="1521">
        <v>13013</v>
      </c>
      <c r="F1210" s="1526">
        <v>251709</v>
      </c>
      <c r="G1210" s="1290">
        <f t="shared" si="18"/>
        <v>251709</v>
      </c>
      <c r="I1210" s="894"/>
    </row>
    <row r="1211" spans="1:9" ht="15.75">
      <c r="A1211" s="1303" t="s">
        <v>3285</v>
      </c>
      <c r="B1211" s="1304">
        <v>140</v>
      </c>
      <c r="C1211" s="1304">
        <v>380</v>
      </c>
      <c r="D1211" s="1304">
        <v>4300</v>
      </c>
      <c r="E1211" s="1521">
        <v>13339</v>
      </c>
      <c r="F1211" s="1526">
        <v>257480</v>
      </c>
      <c r="G1211" s="1290">
        <f t="shared" si="18"/>
        <v>257480</v>
      </c>
      <c r="I1211" s="894"/>
    </row>
    <row r="1212" spans="1:9" ht="15.75">
      <c r="A1212" s="1303" t="s">
        <v>3286</v>
      </c>
      <c r="B1212" s="1304">
        <v>140</v>
      </c>
      <c r="C1212" s="1304">
        <v>380</v>
      </c>
      <c r="D1212" s="1304">
        <v>4400</v>
      </c>
      <c r="E1212" s="1521">
        <v>13664</v>
      </c>
      <c r="F1212" s="1526">
        <v>263252</v>
      </c>
      <c r="G1212" s="1290">
        <f t="shared" si="18"/>
        <v>263252</v>
      </c>
      <c r="I1212" s="894"/>
    </row>
    <row r="1213" spans="1:9" ht="15.75">
      <c r="A1213" s="1303" t="s">
        <v>3287</v>
      </c>
      <c r="B1213" s="1304">
        <v>140</v>
      </c>
      <c r="C1213" s="1304">
        <v>380</v>
      </c>
      <c r="D1213" s="1304">
        <v>4500</v>
      </c>
      <c r="E1213" s="1521">
        <v>13989</v>
      </c>
      <c r="F1213" s="1526">
        <v>269021</v>
      </c>
      <c r="G1213" s="1290">
        <f t="shared" si="18"/>
        <v>269021</v>
      </c>
      <c r="I1213" s="894"/>
    </row>
    <row r="1214" spans="1:9" ht="15.75">
      <c r="A1214" s="1303" t="s">
        <v>3288</v>
      </c>
      <c r="B1214" s="1304">
        <v>140</v>
      </c>
      <c r="C1214" s="1304">
        <v>380</v>
      </c>
      <c r="D1214" s="1304">
        <v>4600</v>
      </c>
      <c r="E1214" s="1521">
        <v>14315</v>
      </c>
      <c r="F1214" s="1526">
        <v>274790</v>
      </c>
      <c r="G1214" s="1290">
        <f t="shared" si="18"/>
        <v>274790</v>
      </c>
      <c r="I1214" s="894"/>
    </row>
    <row r="1215" spans="1:9" ht="15.75">
      <c r="A1215" s="1303" t="s">
        <v>3289</v>
      </c>
      <c r="B1215" s="1304">
        <v>140</v>
      </c>
      <c r="C1215" s="1304">
        <v>380</v>
      </c>
      <c r="D1215" s="1304">
        <v>4700</v>
      </c>
      <c r="E1215" s="1521">
        <v>14640</v>
      </c>
      <c r="F1215" s="1526">
        <v>280562</v>
      </c>
      <c r="G1215" s="1290">
        <f t="shared" si="18"/>
        <v>280562</v>
      </c>
      <c r="I1215" s="894"/>
    </row>
    <row r="1216" spans="1:9" ht="15.75">
      <c r="A1216" s="1303" t="s">
        <v>3290</v>
      </c>
      <c r="B1216" s="1304">
        <v>140</v>
      </c>
      <c r="C1216" s="1304">
        <v>380</v>
      </c>
      <c r="D1216" s="1304">
        <v>4800</v>
      </c>
      <c r="E1216" s="1521">
        <v>14965</v>
      </c>
      <c r="F1216" s="1526">
        <v>286333</v>
      </c>
      <c r="G1216" s="1290">
        <f t="shared" si="18"/>
        <v>286333</v>
      </c>
      <c r="I1216" s="894"/>
    </row>
    <row r="1217" spans="1:9" ht="15.75">
      <c r="A1217" s="1303" t="s">
        <v>3291</v>
      </c>
      <c r="B1217" s="1304">
        <v>140</v>
      </c>
      <c r="C1217" s="1304">
        <v>380</v>
      </c>
      <c r="D1217" s="1304">
        <v>4900</v>
      </c>
      <c r="E1217" s="1521">
        <v>15291</v>
      </c>
      <c r="F1217" s="1526">
        <v>292103</v>
      </c>
      <c r="G1217" s="1290">
        <f t="shared" si="18"/>
        <v>292103</v>
      </c>
      <c r="I1217" s="894"/>
    </row>
    <row r="1218" spans="1:9" ht="16.5" thickBot="1">
      <c r="A1218" s="1305" t="s">
        <v>3292</v>
      </c>
      <c r="B1218" s="1295">
        <v>140</v>
      </c>
      <c r="C1218" s="1295">
        <v>380</v>
      </c>
      <c r="D1218" s="1295">
        <v>5000</v>
      </c>
      <c r="E1218" s="1522">
        <v>15616</v>
      </c>
      <c r="F1218" s="1526">
        <v>297872</v>
      </c>
      <c r="G1218" s="1291">
        <f t="shared" si="18"/>
        <v>297872</v>
      </c>
      <c r="I1218" s="894"/>
    </row>
    <row r="1219" spans="1:9" ht="15.75">
      <c r="A1219" s="1301" t="s">
        <v>3293</v>
      </c>
      <c r="B1219" s="1302">
        <v>80</v>
      </c>
      <c r="C1219" s="1302">
        <v>260</v>
      </c>
      <c r="D1219" s="1302">
        <v>800</v>
      </c>
      <c r="E1219" s="1520">
        <v>935</v>
      </c>
      <c r="F1219" s="1526">
        <v>47405</v>
      </c>
      <c r="G1219" s="1289">
        <f t="shared" si="18"/>
        <v>47405</v>
      </c>
      <c r="I1219" s="894"/>
    </row>
    <row r="1220" spans="1:9" ht="15.75">
      <c r="A1220" s="1303" t="s">
        <v>3294</v>
      </c>
      <c r="B1220" s="1304">
        <v>80</v>
      </c>
      <c r="C1220" s="1304">
        <v>260</v>
      </c>
      <c r="D1220" s="1304">
        <v>900</v>
      </c>
      <c r="E1220" s="1521">
        <v>1169</v>
      </c>
      <c r="F1220" s="1526">
        <v>50964</v>
      </c>
      <c r="G1220" s="1290">
        <f t="shared" si="18"/>
        <v>50964</v>
      </c>
      <c r="I1220" s="894"/>
    </row>
    <row r="1221" spans="1:9" ht="15.75">
      <c r="A1221" s="1303" t="s">
        <v>3295</v>
      </c>
      <c r="B1221" s="1304">
        <v>80</v>
      </c>
      <c r="C1221" s="1304">
        <v>260</v>
      </c>
      <c r="D1221" s="1304">
        <v>1000</v>
      </c>
      <c r="E1221" s="1521">
        <v>1403</v>
      </c>
      <c r="F1221" s="1526">
        <v>54524</v>
      </c>
      <c r="G1221" s="1290">
        <f t="shared" si="18"/>
        <v>54524</v>
      </c>
      <c r="I1221" s="894"/>
    </row>
    <row r="1222" spans="1:9" ht="15.75">
      <c r="A1222" s="1303" t="s">
        <v>3296</v>
      </c>
      <c r="B1222" s="1304">
        <v>80</v>
      </c>
      <c r="C1222" s="1304">
        <v>260</v>
      </c>
      <c r="D1222" s="1304">
        <v>1100</v>
      </c>
      <c r="E1222" s="1521">
        <v>1636</v>
      </c>
      <c r="F1222" s="1526">
        <v>58083</v>
      </c>
      <c r="G1222" s="1290">
        <f t="shared" si="18"/>
        <v>58083</v>
      </c>
      <c r="I1222" s="894"/>
    </row>
    <row r="1223" spans="1:9" ht="15.75">
      <c r="A1223" s="1303" t="s">
        <v>3297</v>
      </c>
      <c r="B1223" s="1304">
        <v>80</v>
      </c>
      <c r="C1223" s="1304">
        <v>260</v>
      </c>
      <c r="D1223" s="1304">
        <v>1200</v>
      </c>
      <c r="E1223" s="1521">
        <v>1870</v>
      </c>
      <c r="F1223" s="1526">
        <v>61642</v>
      </c>
      <c r="G1223" s="1290">
        <f t="shared" si="18"/>
        <v>61642</v>
      </c>
      <c r="I1223" s="894"/>
    </row>
    <row r="1224" spans="1:9" ht="15.75">
      <c r="A1224" s="1303" t="s">
        <v>3298</v>
      </c>
      <c r="B1224" s="1304">
        <v>80</v>
      </c>
      <c r="C1224" s="1304">
        <v>260</v>
      </c>
      <c r="D1224" s="1304">
        <v>1300</v>
      </c>
      <c r="E1224" s="1521">
        <v>2104</v>
      </c>
      <c r="F1224" s="1526">
        <v>65202</v>
      </c>
      <c r="G1224" s="1290">
        <f t="shared" si="18"/>
        <v>65202</v>
      </c>
      <c r="I1224" s="894"/>
    </row>
    <row r="1225" spans="1:9" ht="15.75">
      <c r="A1225" s="1303" t="s">
        <v>3299</v>
      </c>
      <c r="B1225" s="1304">
        <v>80</v>
      </c>
      <c r="C1225" s="1304">
        <v>260</v>
      </c>
      <c r="D1225" s="1304">
        <v>1400</v>
      </c>
      <c r="E1225" s="1521">
        <v>2338</v>
      </c>
      <c r="F1225" s="1526">
        <v>68761</v>
      </c>
      <c r="G1225" s="1290">
        <f t="shared" si="18"/>
        <v>68761</v>
      </c>
      <c r="I1225" s="894"/>
    </row>
    <row r="1226" spans="1:9" ht="15.75">
      <c r="A1226" s="1303" t="s">
        <v>3300</v>
      </c>
      <c r="B1226" s="1304">
        <v>80</v>
      </c>
      <c r="C1226" s="1304">
        <v>260</v>
      </c>
      <c r="D1226" s="1304">
        <v>1500</v>
      </c>
      <c r="E1226" s="1521">
        <v>2571</v>
      </c>
      <c r="F1226" s="1526">
        <v>72320</v>
      </c>
      <c r="G1226" s="1290">
        <f t="shared" si="18"/>
        <v>72320</v>
      </c>
      <c r="I1226" s="894"/>
    </row>
    <row r="1227" spans="1:9" ht="15.75">
      <c r="A1227" s="1303" t="s">
        <v>3301</v>
      </c>
      <c r="B1227" s="1304">
        <v>80</v>
      </c>
      <c r="C1227" s="1304">
        <v>260</v>
      </c>
      <c r="D1227" s="1304">
        <v>1600</v>
      </c>
      <c r="E1227" s="1521">
        <v>2805</v>
      </c>
      <c r="F1227" s="1526">
        <v>75880</v>
      </c>
      <c r="G1227" s="1290">
        <f t="shared" si="18"/>
        <v>75880</v>
      </c>
      <c r="I1227" s="894"/>
    </row>
    <row r="1228" spans="1:9" ht="15.75">
      <c r="A1228" s="1303" t="s">
        <v>3302</v>
      </c>
      <c r="B1228" s="1304">
        <v>80</v>
      </c>
      <c r="C1228" s="1304">
        <v>260</v>
      </c>
      <c r="D1228" s="1304">
        <v>1700</v>
      </c>
      <c r="E1228" s="1521">
        <v>3039</v>
      </c>
      <c r="F1228" s="1526">
        <v>79439</v>
      </c>
      <c r="G1228" s="1290">
        <f t="shared" si="18"/>
        <v>79439</v>
      </c>
      <c r="I1228" s="894"/>
    </row>
    <row r="1229" spans="1:9" ht="15.75">
      <c r="A1229" s="1303" t="s">
        <v>3303</v>
      </c>
      <c r="B1229" s="1304">
        <v>80</v>
      </c>
      <c r="C1229" s="1304">
        <v>260</v>
      </c>
      <c r="D1229" s="1304">
        <v>1800</v>
      </c>
      <c r="E1229" s="1521">
        <v>3273</v>
      </c>
      <c r="F1229" s="1526">
        <v>82998</v>
      </c>
      <c r="G1229" s="1290">
        <f t="shared" ref="G1229:G1292" si="19">(F1229-F1229*$B$4)</f>
        <v>82998</v>
      </c>
      <c r="I1229" s="894"/>
    </row>
    <row r="1230" spans="1:9" ht="15.75">
      <c r="A1230" s="1303" t="s">
        <v>3304</v>
      </c>
      <c r="B1230" s="1304">
        <v>80</v>
      </c>
      <c r="C1230" s="1304">
        <v>260</v>
      </c>
      <c r="D1230" s="1304">
        <v>1900</v>
      </c>
      <c r="E1230" s="1521">
        <v>3506</v>
      </c>
      <c r="F1230" s="1526">
        <v>86558</v>
      </c>
      <c r="G1230" s="1290">
        <f t="shared" si="19"/>
        <v>86558</v>
      </c>
      <c r="I1230" s="894"/>
    </row>
    <row r="1231" spans="1:9" ht="15.75">
      <c r="A1231" s="1303" t="s">
        <v>3305</v>
      </c>
      <c r="B1231" s="1304">
        <v>80</v>
      </c>
      <c r="C1231" s="1304">
        <v>260</v>
      </c>
      <c r="D1231" s="1304">
        <v>2000</v>
      </c>
      <c r="E1231" s="1521">
        <v>3740</v>
      </c>
      <c r="F1231" s="1526">
        <v>90117</v>
      </c>
      <c r="G1231" s="1290">
        <f t="shared" si="19"/>
        <v>90117</v>
      </c>
      <c r="I1231" s="894"/>
    </row>
    <row r="1232" spans="1:9" ht="15.75">
      <c r="A1232" s="1303" t="s">
        <v>3306</v>
      </c>
      <c r="B1232" s="1304">
        <v>80</v>
      </c>
      <c r="C1232" s="1304">
        <v>260</v>
      </c>
      <c r="D1232" s="1304">
        <v>2100</v>
      </c>
      <c r="E1232" s="1521">
        <v>3974</v>
      </c>
      <c r="F1232" s="1526">
        <v>93676</v>
      </c>
      <c r="G1232" s="1290">
        <f t="shared" si="19"/>
        <v>93676</v>
      </c>
      <c r="I1232" s="894"/>
    </row>
    <row r="1233" spans="1:9" ht="15.75">
      <c r="A1233" s="1303" t="s">
        <v>3307</v>
      </c>
      <c r="B1233" s="1304">
        <v>80</v>
      </c>
      <c r="C1233" s="1304">
        <v>260</v>
      </c>
      <c r="D1233" s="1304">
        <v>2200</v>
      </c>
      <c r="E1233" s="1521">
        <v>4208</v>
      </c>
      <c r="F1233" s="1526">
        <v>97236</v>
      </c>
      <c r="G1233" s="1290">
        <f t="shared" si="19"/>
        <v>97236</v>
      </c>
      <c r="I1233" s="894"/>
    </row>
    <row r="1234" spans="1:9" ht="15.75">
      <c r="A1234" s="1303" t="s">
        <v>3308</v>
      </c>
      <c r="B1234" s="1304">
        <v>80</v>
      </c>
      <c r="C1234" s="1304">
        <v>260</v>
      </c>
      <c r="D1234" s="1304">
        <v>2300</v>
      </c>
      <c r="E1234" s="1521">
        <v>4441</v>
      </c>
      <c r="F1234" s="1526">
        <v>100795</v>
      </c>
      <c r="G1234" s="1290">
        <f t="shared" si="19"/>
        <v>100795</v>
      </c>
      <c r="I1234" s="894"/>
    </row>
    <row r="1235" spans="1:9" ht="15.75">
      <c r="A1235" s="1303" t="s">
        <v>3309</v>
      </c>
      <c r="B1235" s="1304">
        <v>80</v>
      </c>
      <c r="C1235" s="1304">
        <v>260</v>
      </c>
      <c r="D1235" s="1304">
        <v>2600</v>
      </c>
      <c r="E1235" s="1521">
        <v>5143</v>
      </c>
      <c r="F1235" s="1526">
        <v>111473</v>
      </c>
      <c r="G1235" s="1290">
        <f t="shared" si="19"/>
        <v>111473</v>
      </c>
      <c r="I1235" s="894"/>
    </row>
    <row r="1236" spans="1:9" ht="15.75">
      <c r="A1236" s="1303" t="s">
        <v>3310</v>
      </c>
      <c r="B1236" s="1304">
        <v>80</v>
      </c>
      <c r="C1236" s="1304">
        <v>260</v>
      </c>
      <c r="D1236" s="1304">
        <v>2500</v>
      </c>
      <c r="E1236" s="1521">
        <v>4909</v>
      </c>
      <c r="F1236" s="1526">
        <v>107913</v>
      </c>
      <c r="G1236" s="1290">
        <f t="shared" si="19"/>
        <v>107913</v>
      </c>
      <c r="I1236" s="894"/>
    </row>
    <row r="1237" spans="1:9" ht="15.75">
      <c r="A1237" s="1303" t="s">
        <v>3311</v>
      </c>
      <c r="B1237" s="1304">
        <v>80</v>
      </c>
      <c r="C1237" s="1304">
        <v>260</v>
      </c>
      <c r="D1237" s="1304">
        <v>2700</v>
      </c>
      <c r="E1237" s="1521">
        <v>5376</v>
      </c>
      <c r="F1237" s="1526">
        <v>115032</v>
      </c>
      <c r="G1237" s="1290">
        <f t="shared" si="19"/>
        <v>115032</v>
      </c>
      <c r="I1237" s="894"/>
    </row>
    <row r="1238" spans="1:9" ht="15.75">
      <c r="A1238" s="1303" t="s">
        <v>3312</v>
      </c>
      <c r="B1238" s="1304">
        <v>80</v>
      </c>
      <c r="C1238" s="1304">
        <v>260</v>
      </c>
      <c r="D1238" s="1304">
        <v>2800</v>
      </c>
      <c r="E1238" s="1521">
        <v>5610</v>
      </c>
      <c r="F1238" s="1526">
        <v>118591</v>
      </c>
      <c r="G1238" s="1290">
        <f t="shared" si="19"/>
        <v>118591</v>
      </c>
      <c r="I1238" s="894"/>
    </row>
    <row r="1239" spans="1:9" ht="15.75">
      <c r="A1239" s="1303" t="s">
        <v>3313</v>
      </c>
      <c r="B1239" s="1304">
        <v>80</v>
      </c>
      <c r="C1239" s="1304">
        <v>260</v>
      </c>
      <c r="D1239" s="1304">
        <v>2900</v>
      </c>
      <c r="E1239" s="1521">
        <v>5844</v>
      </c>
      <c r="F1239" s="1526">
        <v>122151</v>
      </c>
      <c r="G1239" s="1290">
        <f t="shared" si="19"/>
        <v>122151</v>
      </c>
      <c r="I1239" s="894"/>
    </row>
    <row r="1240" spans="1:9" ht="15.75">
      <c r="A1240" s="1303" t="s">
        <v>3314</v>
      </c>
      <c r="B1240" s="1304">
        <v>80</v>
      </c>
      <c r="C1240" s="1304">
        <v>260</v>
      </c>
      <c r="D1240" s="1304">
        <v>3000</v>
      </c>
      <c r="E1240" s="1521">
        <v>6078</v>
      </c>
      <c r="F1240" s="1526">
        <v>125710</v>
      </c>
      <c r="G1240" s="1290">
        <f t="shared" si="19"/>
        <v>125710</v>
      </c>
      <c r="I1240" s="894"/>
    </row>
    <row r="1241" spans="1:9" ht="15.75">
      <c r="A1241" s="1303" t="s">
        <v>3315</v>
      </c>
      <c r="B1241" s="1304">
        <v>80</v>
      </c>
      <c r="C1241" s="1304">
        <v>260</v>
      </c>
      <c r="D1241" s="1304">
        <v>3100</v>
      </c>
      <c r="E1241" s="1521">
        <v>6311</v>
      </c>
      <c r="F1241" s="1526">
        <v>129269</v>
      </c>
      <c r="G1241" s="1290">
        <f t="shared" si="19"/>
        <v>129269</v>
      </c>
      <c r="I1241" s="894"/>
    </row>
    <row r="1242" spans="1:9" ht="15.75">
      <c r="A1242" s="1303" t="s">
        <v>3316</v>
      </c>
      <c r="B1242" s="1304">
        <v>80</v>
      </c>
      <c r="C1242" s="1304">
        <v>260</v>
      </c>
      <c r="D1242" s="1304">
        <v>3200</v>
      </c>
      <c r="E1242" s="1521">
        <v>6545</v>
      </c>
      <c r="F1242" s="1526">
        <v>132829</v>
      </c>
      <c r="G1242" s="1290">
        <f t="shared" si="19"/>
        <v>132829</v>
      </c>
      <c r="I1242" s="894"/>
    </row>
    <row r="1243" spans="1:9" ht="15.75">
      <c r="A1243" s="1303" t="s">
        <v>3317</v>
      </c>
      <c r="B1243" s="1304">
        <v>80</v>
      </c>
      <c r="C1243" s="1304">
        <v>260</v>
      </c>
      <c r="D1243" s="1304">
        <v>3400</v>
      </c>
      <c r="E1243" s="1521">
        <v>7013</v>
      </c>
      <c r="F1243" s="1526">
        <v>139947</v>
      </c>
      <c r="G1243" s="1290">
        <f t="shared" si="19"/>
        <v>139947</v>
      </c>
      <c r="I1243" s="894"/>
    </row>
    <row r="1244" spans="1:9" ht="15.75">
      <c r="A1244" s="1303" t="s">
        <v>3318</v>
      </c>
      <c r="B1244" s="1304">
        <v>80</v>
      </c>
      <c r="C1244" s="1304">
        <v>260</v>
      </c>
      <c r="D1244" s="1304">
        <v>3500</v>
      </c>
      <c r="E1244" s="1521">
        <v>7246</v>
      </c>
      <c r="F1244" s="1526">
        <v>143507</v>
      </c>
      <c r="G1244" s="1290">
        <f t="shared" si="19"/>
        <v>143507</v>
      </c>
      <c r="I1244" s="894"/>
    </row>
    <row r="1245" spans="1:9" ht="15.75">
      <c r="A1245" s="1303" t="s">
        <v>3319</v>
      </c>
      <c r="B1245" s="1304">
        <v>80</v>
      </c>
      <c r="C1245" s="1304">
        <v>260</v>
      </c>
      <c r="D1245" s="1304">
        <v>3600</v>
      </c>
      <c r="E1245" s="1521">
        <v>7480</v>
      </c>
      <c r="F1245" s="1526">
        <v>147066</v>
      </c>
      <c r="G1245" s="1290">
        <f t="shared" si="19"/>
        <v>147066</v>
      </c>
      <c r="I1245" s="894"/>
    </row>
    <row r="1246" spans="1:9" ht="15.75">
      <c r="A1246" s="1303" t="s">
        <v>3320</v>
      </c>
      <c r="B1246" s="1304">
        <v>80</v>
      </c>
      <c r="C1246" s="1304">
        <v>260</v>
      </c>
      <c r="D1246" s="1304">
        <v>3700</v>
      </c>
      <c r="E1246" s="1521">
        <v>7714</v>
      </c>
      <c r="F1246" s="1526">
        <v>150625</v>
      </c>
      <c r="G1246" s="1290">
        <f t="shared" si="19"/>
        <v>150625</v>
      </c>
      <c r="I1246" s="894"/>
    </row>
    <row r="1247" spans="1:9" ht="16.5" thickBot="1">
      <c r="A1247" s="1305" t="s">
        <v>3321</v>
      </c>
      <c r="B1247" s="1528">
        <v>80</v>
      </c>
      <c r="C1247" s="1528">
        <v>260</v>
      </c>
      <c r="D1247" s="1528">
        <v>3800</v>
      </c>
      <c r="E1247" s="1522">
        <v>7948</v>
      </c>
      <c r="F1247" s="1526">
        <v>154184</v>
      </c>
      <c r="G1247" s="1291">
        <f t="shared" si="19"/>
        <v>154184</v>
      </c>
      <c r="I1247" s="894"/>
    </row>
    <row r="1248" spans="1:9" ht="15.75">
      <c r="A1248" s="1301" t="s">
        <v>3322</v>
      </c>
      <c r="B1248" s="1302">
        <v>80</v>
      </c>
      <c r="C1248" s="1302">
        <v>300</v>
      </c>
      <c r="D1248" s="1302">
        <v>800</v>
      </c>
      <c r="E1248" s="1520">
        <v>1140</v>
      </c>
      <c r="F1248" s="1526">
        <v>51133</v>
      </c>
      <c r="G1248" s="1289">
        <f t="shared" si="19"/>
        <v>51133</v>
      </c>
      <c r="I1248" s="894"/>
    </row>
    <row r="1249" spans="1:9" ht="15.75">
      <c r="A1249" s="1303" t="s">
        <v>3323</v>
      </c>
      <c r="B1249" s="1304">
        <v>80</v>
      </c>
      <c r="C1249" s="1304">
        <v>300</v>
      </c>
      <c r="D1249" s="1304">
        <v>900</v>
      </c>
      <c r="E1249" s="1521">
        <v>1425</v>
      </c>
      <c r="F1249" s="1526">
        <v>55119</v>
      </c>
      <c r="G1249" s="1290">
        <f t="shared" si="19"/>
        <v>55119</v>
      </c>
      <c r="I1249" s="894"/>
    </row>
    <row r="1250" spans="1:9" ht="15.75">
      <c r="A1250" s="1303" t="s">
        <v>3324</v>
      </c>
      <c r="B1250" s="1304">
        <v>80</v>
      </c>
      <c r="C1250" s="1304">
        <v>300</v>
      </c>
      <c r="D1250" s="1304">
        <v>1000</v>
      </c>
      <c r="E1250" s="1521">
        <v>1710</v>
      </c>
      <c r="F1250" s="1526">
        <v>59105</v>
      </c>
      <c r="G1250" s="1290">
        <f t="shared" si="19"/>
        <v>59105</v>
      </c>
      <c r="I1250" s="894"/>
    </row>
    <row r="1251" spans="1:9" ht="15.75">
      <c r="A1251" s="1303" t="s">
        <v>3325</v>
      </c>
      <c r="B1251" s="1304">
        <v>80</v>
      </c>
      <c r="C1251" s="1304">
        <v>300</v>
      </c>
      <c r="D1251" s="1304">
        <v>1100</v>
      </c>
      <c r="E1251" s="1521">
        <v>1995</v>
      </c>
      <c r="F1251" s="1526">
        <v>63091</v>
      </c>
      <c r="G1251" s="1290">
        <f t="shared" si="19"/>
        <v>63091</v>
      </c>
      <c r="I1251" s="894"/>
    </row>
    <row r="1252" spans="1:9" ht="15.75">
      <c r="A1252" s="1303" t="s">
        <v>3326</v>
      </c>
      <c r="B1252" s="1304">
        <v>80</v>
      </c>
      <c r="C1252" s="1304">
        <v>300</v>
      </c>
      <c r="D1252" s="1304">
        <v>1200</v>
      </c>
      <c r="E1252" s="1521">
        <v>2280</v>
      </c>
      <c r="F1252" s="1526">
        <v>67078</v>
      </c>
      <c r="G1252" s="1290">
        <f t="shared" si="19"/>
        <v>67078</v>
      </c>
      <c r="I1252" s="894"/>
    </row>
    <row r="1253" spans="1:9" ht="15.75">
      <c r="A1253" s="1303" t="s">
        <v>3327</v>
      </c>
      <c r="B1253" s="1304">
        <v>80</v>
      </c>
      <c r="C1253" s="1304">
        <v>300</v>
      </c>
      <c r="D1253" s="1304">
        <v>1300</v>
      </c>
      <c r="E1253" s="1521">
        <v>2565</v>
      </c>
      <c r="F1253" s="1526">
        <v>71064</v>
      </c>
      <c r="G1253" s="1290">
        <f t="shared" si="19"/>
        <v>71064</v>
      </c>
      <c r="I1253" s="894"/>
    </row>
    <row r="1254" spans="1:9" ht="15.75">
      <c r="A1254" s="1303" t="s">
        <v>3328</v>
      </c>
      <c r="B1254" s="1304">
        <v>80</v>
      </c>
      <c r="C1254" s="1304">
        <v>300</v>
      </c>
      <c r="D1254" s="1304">
        <v>1400</v>
      </c>
      <c r="E1254" s="1521">
        <v>2850</v>
      </c>
      <c r="F1254" s="1526">
        <v>75050</v>
      </c>
      <c r="G1254" s="1290">
        <f t="shared" si="19"/>
        <v>75050</v>
      </c>
      <c r="I1254" s="894"/>
    </row>
    <row r="1255" spans="1:9" ht="15.75">
      <c r="A1255" s="1303" t="s">
        <v>3329</v>
      </c>
      <c r="B1255" s="1304">
        <v>80</v>
      </c>
      <c r="C1255" s="1304">
        <v>300</v>
      </c>
      <c r="D1255" s="1304">
        <v>1500</v>
      </c>
      <c r="E1255" s="1521">
        <v>3135</v>
      </c>
      <c r="F1255" s="1526">
        <v>79037</v>
      </c>
      <c r="G1255" s="1290">
        <f t="shared" si="19"/>
        <v>79037</v>
      </c>
      <c r="I1255" s="894"/>
    </row>
    <row r="1256" spans="1:9" ht="15.75">
      <c r="A1256" s="1303" t="s">
        <v>3330</v>
      </c>
      <c r="B1256" s="1304">
        <v>80</v>
      </c>
      <c r="C1256" s="1304">
        <v>300</v>
      </c>
      <c r="D1256" s="1304">
        <v>1600</v>
      </c>
      <c r="E1256" s="1521">
        <v>3420</v>
      </c>
      <c r="F1256" s="1526">
        <v>83023</v>
      </c>
      <c r="G1256" s="1290">
        <f t="shared" si="19"/>
        <v>83023</v>
      </c>
      <c r="I1256" s="894"/>
    </row>
    <row r="1257" spans="1:9" ht="15.75">
      <c r="A1257" s="1303" t="s">
        <v>3331</v>
      </c>
      <c r="B1257" s="1304">
        <v>80</v>
      </c>
      <c r="C1257" s="1304">
        <v>300</v>
      </c>
      <c r="D1257" s="1304">
        <v>1700</v>
      </c>
      <c r="E1257" s="1521">
        <v>3705</v>
      </c>
      <c r="F1257" s="1526">
        <v>87009</v>
      </c>
      <c r="G1257" s="1290">
        <f t="shared" si="19"/>
        <v>87009</v>
      </c>
      <c r="I1257" s="894"/>
    </row>
    <row r="1258" spans="1:9" ht="15.75">
      <c r="A1258" s="1303" t="s">
        <v>3332</v>
      </c>
      <c r="B1258" s="1304">
        <v>80</v>
      </c>
      <c r="C1258" s="1304">
        <v>300</v>
      </c>
      <c r="D1258" s="1304">
        <v>1800</v>
      </c>
      <c r="E1258" s="1521">
        <v>3990</v>
      </c>
      <c r="F1258" s="1526">
        <v>90996</v>
      </c>
      <c r="G1258" s="1290">
        <f t="shared" si="19"/>
        <v>90996</v>
      </c>
      <c r="I1258" s="894"/>
    </row>
    <row r="1259" spans="1:9" ht="15.75">
      <c r="A1259" s="1303" t="s">
        <v>3333</v>
      </c>
      <c r="B1259" s="1304">
        <v>80</v>
      </c>
      <c r="C1259" s="1304">
        <v>300</v>
      </c>
      <c r="D1259" s="1304">
        <v>1900</v>
      </c>
      <c r="E1259" s="1521">
        <v>4275</v>
      </c>
      <c r="F1259" s="1526">
        <v>94982</v>
      </c>
      <c r="G1259" s="1290">
        <f t="shared" si="19"/>
        <v>94982</v>
      </c>
      <c r="I1259" s="894"/>
    </row>
    <row r="1260" spans="1:9" ht="15.75">
      <c r="A1260" s="1303" t="s">
        <v>3334</v>
      </c>
      <c r="B1260" s="1304">
        <v>80</v>
      </c>
      <c r="C1260" s="1304">
        <v>300</v>
      </c>
      <c r="D1260" s="1304">
        <v>2000</v>
      </c>
      <c r="E1260" s="1521">
        <v>4560</v>
      </c>
      <c r="F1260" s="1526">
        <v>98968</v>
      </c>
      <c r="G1260" s="1290">
        <f t="shared" si="19"/>
        <v>98968</v>
      </c>
      <c r="I1260" s="894"/>
    </row>
    <row r="1261" spans="1:9" ht="15.75">
      <c r="A1261" s="1303" t="s">
        <v>3335</v>
      </c>
      <c r="B1261" s="1304">
        <v>80</v>
      </c>
      <c r="C1261" s="1304">
        <v>300</v>
      </c>
      <c r="D1261" s="1304">
        <v>2100</v>
      </c>
      <c r="E1261" s="1521">
        <v>4845</v>
      </c>
      <c r="F1261" s="1526">
        <v>102954</v>
      </c>
      <c r="G1261" s="1290">
        <f t="shared" si="19"/>
        <v>102954</v>
      </c>
      <c r="I1261" s="894"/>
    </row>
    <row r="1262" spans="1:9" ht="15.75">
      <c r="A1262" s="1303" t="s">
        <v>3336</v>
      </c>
      <c r="B1262" s="1304">
        <v>80</v>
      </c>
      <c r="C1262" s="1304">
        <v>300</v>
      </c>
      <c r="D1262" s="1304">
        <v>2200</v>
      </c>
      <c r="E1262" s="1521">
        <v>5130</v>
      </c>
      <c r="F1262" s="1526">
        <v>106941</v>
      </c>
      <c r="G1262" s="1290">
        <f t="shared" si="19"/>
        <v>106941</v>
      </c>
      <c r="I1262" s="894"/>
    </row>
    <row r="1263" spans="1:9" ht="15.75">
      <c r="A1263" s="1303" t="s">
        <v>3337</v>
      </c>
      <c r="B1263" s="1304">
        <v>80</v>
      </c>
      <c r="C1263" s="1304">
        <v>300</v>
      </c>
      <c r="D1263" s="1304">
        <v>2300</v>
      </c>
      <c r="E1263" s="1521">
        <v>5415</v>
      </c>
      <c r="F1263" s="1526">
        <v>110927</v>
      </c>
      <c r="G1263" s="1290">
        <f t="shared" si="19"/>
        <v>110927</v>
      </c>
      <c r="I1263" s="894"/>
    </row>
    <row r="1264" spans="1:9" ht="15.75">
      <c r="A1264" s="1303" t="s">
        <v>3338</v>
      </c>
      <c r="B1264" s="1304">
        <v>80</v>
      </c>
      <c r="C1264" s="1304">
        <v>300</v>
      </c>
      <c r="D1264" s="1304">
        <v>3000</v>
      </c>
      <c r="E1264" s="1521">
        <v>7410</v>
      </c>
      <c r="F1264" s="1526">
        <v>138831</v>
      </c>
      <c r="G1264" s="1290">
        <f t="shared" si="19"/>
        <v>138831</v>
      </c>
      <c r="I1264" s="894"/>
    </row>
    <row r="1265" spans="1:9" ht="15.75">
      <c r="A1265" s="1303" t="s">
        <v>3339</v>
      </c>
      <c r="B1265" s="1304">
        <v>80</v>
      </c>
      <c r="C1265" s="1304">
        <v>300</v>
      </c>
      <c r="D1265" s="1304">
        <v>2500</v>
      </c>
      <c r="E1265" s="1521">
        <v>5985</v>
      </c>
      <c r="F1265" s="1526">
        <v>118900</v>
      </c>
      <c r="G1265" s="1290">
        <f t="shared" si="19"/>
        <v>118900</v>
      </c>
      <c r="I1265" s="894"/>
    </row>
    <row r="1266" spans="1:9" ht="15.75">
      <c r="A1266" s="1303" t="s">
        <v>3340</v>
      </c>
      <c r="B1266" s="1304">
        <v>80</v>
      </c>
      <c r="C1266" s="1304">
        <v>300</v>
      </c>
      <c r="D1266" s="1304">
        <v>2600</v>
      </c>
      <c r="E1266" s="1521">
        <v>6270</v>
      </c>
      <c r="F1266" s="1526">
        <v>122886</v>
      </c>
      <c r="G1266" s="1290">
        <f t="shared" si="19"/>
        <v>122886</v>
      </c>
      <c r="I1266" s="894"/>
    </row>
    <row r="1267" spans="1:9" ht="15.75">
      <c r="A1267" s="1303" t="s">
        <v>3341</v>
      </c>
      <c r="B1267" s="1304">
        <v>80</v>
      </c>
      <c r="C1267" s="1304">
        <v>300</v>
      </c>
      <c r="D1267" s="1304">
        <v>2700</v>
      </c>
      <c r="E1267" s="1521">
        <v>6555</v>
      </c>
      <c r="F1267" s="1526">
        <v>126872</v>
      </c>
      <c r="G1267" s="1290">
        <f t="shared" si="19"/>
        <v>126872</v>
      </c>
      <c r="I1267" s="894"/>
    </row>
    <row r="1268" spans="1:9" ht="15.75">
      <c r="A1268" s="1303" t="s">
        <v>3342</v>
      </c>
      <c r="B1268" s="1304">
        <v>80</v>
      </c>
      <c r="C1268" s="1304">
        <v>300</v>
      </c>
      <c r="D1268" s="1304">
        <v>2800</v>
      </c>
      <c r="E1268" s="1521">
        <v>6840</v>
      </c>
      <c r="F1268" s="1526">
        <v>130858</v>
      </c>
      <c r="G1268" s="1290">
        <f t="shared" si="19"/>
        <v>130858</v>
      </c>
      <c r="I1268" s="894"/>
    </row>
    <row r="1269" spans="1:9" ht="15.75">
      <c r="A1269" s="1303" t="s">
        <v>3343</v>
      </c>
      <c r="B1269" s="1304">
        <v>80</v>
      </c>
      <c r="C1269" s="1304">
        <v>300</v>
      </c>
      <c r="D1269" s="1304">
        <v>2900</v>
      </c>
      <c r="E1269" s="1521">
        <v>7125</v>
      </c>
      <c r="F1269" s="1526">
        <v>134845</v>
      </c>
      <c r="G1269" s="1290">
        <f t="shared" si="19"/>
        <v>134845</v>
      </c>
      <c r="I1269" s="894"/>
    </row>
    <row r="1270" spans="1:9" ht="15.75">
      <c r="A1270" s="1303" t="s">
        <v>3344</v>
      </c>
      <c r="B1270" s="1304">
        <v>80</v>
      </c>
      <c r="C1270" s="1304">
        <v>300</v>
      </c>
      <c r="D1270" s="1304">
        <v>3100</v>
      </c>
      <c r="E1270" s="1521">
        <v>7695</v>
      </c>
      <c r="F1270" s="1526">
        <v>142817</v>
      </c>
      <c r="G1270" s="1290">
        <f t="shared" si="19"/>
        <v>142817</v>
      </c>
      <c r="I1270" s="894"/>
    </row>
    <row r="1271" spans="1:9" ht="15.75">
      <c r="A1271" s="1303" t="s">
        <v>3345</v>
      </c>
      <c r="B1271" s="1304">
        <v>80</v>
      </c>
      <c r="C1271" s="1304">
        <v>300</v>
      </c>
      <c r="D1271" s="1304">
        <v>3300</v>
      </c>
      <c r="E1271" s="1521">
        <v>8265</v>
      </c>
      <c r="F1271" s="1526">
        <v>150790</v>
      </c>
      <c r="G1271" s="1290">
        <f t="shared" si="19"/>
        <v>150790</v>
      </c>
      <c r="I1271" s="894"/>
    </row>
    <row r="1272" spans="1:9" ht="15.75">
      <c r="A1272" s="1303" t="s">
        <v>3346</v>
      </c>
      <c r="B1272" s="1304">
        <v>80</v>
      </c>
      <c r="C1272" s="1304">
        <v>300</v>
      </c>
      <c r="D1272" s="1304">
        <v>3400</v>
      </c>
      <c r="E1272" s="1521">
        <v>8550</v>
      </c>
      <c r="F1272" s="1526">
        <v>154776</v>
      </c>
      <c r="G1272" s="1290">
        <f t="shared" si="19"/>
        <v>154776</v>
      </c>
      <c r="I1272" s="894"/>
    </row>
    <row r="1273" spans="1:9" ht="15.75">
      <c r="A1273" s="1303" t="s">
        <v>3347</v>
      </c>
      <c r="B1273" s="1304">
        <v>80</v>
      </c>
      <c r="C1273" s="1304">
        <v>300</v>
      </c>
      <c r="D1273" s="1304">
        <v>3500</v>
      </c>
      <c r="E1273" s="1521">
        <v>8835</v>
      </c>
      <c r="F1273" s="1526">
        <v>158763</v>
      </c>
      <c r="G1273" s="1290">
        <f t="shared" si="19"/>
        <v>158763</v>
      </c>
      <c r="I1273" s="894"/>
    </row>
    <row r="1274" spans="1:9" ht="15.75">
      <c r="A1274" s="1303" t="s">
        <v>3348</v>
      </c>
      <c r="B1274" s="1304">
        <v>80</v>
      </c>
      <c r="C1274" s="1304">
        <v>300</v>
      </c>
      <c r="D1274" s="1304">
        <v>3600</v>
      </c>
      <c r="E1274" s="1521">
        <v>9120</v>
      </c>
      <c r="F1274" s="1526">
        <v>162749</v>
      </c>
      <c r="G1274" s="1290">
        <f t="shared" si="19"/>
        <v>162749</v>
      </c>
      <c r="I1274" s="894"/>
    </row>
    <row r="1275" spans="1:9" ht="15.75">
      <c r="A1275" s="1303" t="s">
        <v>3349</v>
      </c>
      <c r="B1275" s="1304">
        <v>80</v>
      </c>
      <c r="C1275" s="1304">
        <v>300</v>
      </c>
      <c r="D1275" s="1304">
        <v>3700</v>
      </c>
      <c r="E1275" s="1521">
        <v>9405</v>
      </c>
      <c r="F1275" s="1526">
        <v>166735</v>
      </c>
      <c r="G1275" s="1290">
        <f t="shared" si="19"/>
        <v>166735</v>
      </c>
      <c r="I1275" s="894"/>
    </row>
    <row r="1276" spans="1:9" ht="16.5" thickBot="1">
      <c r="A1276" s="1305" t="s">
        <v>3350</v>
      </c>
      <c r="B1276" s="1528">
        <v>80</v>
      </c>
      <c r="C1276" s="1528">
        <v>300</v>
      </c>
      <c r="D1276" s="1528">
        <v>3800</v>
      </c>
      <c r="E1276" s="1522">
        <v>9690</v>
      </c>
      <c r="F1276" s="1526">
        <v>170721</v>
      </c>
      <c r="G1276" s="1291">
        <f t="shared" si="19"/>
        <v>170721</v>
      </c>
      <c r="I1276" s="894"/>
    </row>
    <row r="1277" spans="1:9" ht="15.75">
      <c r="A1277" s="1301" t="s">
        <v>3351</v>
      </c>
      <c r="B1277" s="1302">
        <v>80</v>
      </c>
      <c r="C1277" s="1302">
        <v>380</v>
      </c>
      <c r="D1277" s="1302">
        <v>800</v>
      </c>
      <c r="E1277" s="1520">
        <v>1309</v>
      </c>
      <c r="F1277" s="1526">
        <v>56028</v>
      </c>
      <c r="G1277" s="1289">
        <f t="shared" si="19"/>
        <v>56028</v>
      </c>
      <c r="I1277" s="894"/>
    </row>
    <row r="1278" spans="1:9" ht="15.75">
      <c r="A1278" s="1303" t="s">
        <v>3352</v>
      </c>
      <c r="B1278" s="1304">
        <v>80</v>
      </c>
      <c r="C1278" s="1304">
        <v>380</v>
      </c>
      <c r="D1278" s="1304">
        <v>900</v>
      </c>
      <c r="E1278" s="1521">
        <v>1636</v>
      </c>
      <c r="F1278" s="1526">
        <v>60546</v>
      </c>
      <c r="G1278" s="1290">
        <f t="shared" si="19"/>
        <v>60546</v>
      </c>
      <c r="I1278" s="894"/>
    </row>
    <row r="1279" spans="1:9" ht="15.75">
      <c r="A1279" s="1303" t="s">
        <v>3353</v>
      </c>
      <c r="B1279" s="1304">
        <v>80</v>
      </c>
      <c r="C1279" s="1304">
        <v>380</v>
      </c>
      <c r="D1279" s="1304">
        <v>1000</v>
      </c>
      <c r="E1279" s="1521">
        <v>1964</v>
      </c>
      <c r="F1279" s="1526">
        <v>65065</v>
      </c>
      <c r="G1279" s="1290">
        <f t="shared" si="19"/>
        <v>65065</v>
      </c>
      <c r="I1279" s="894"/>
    </row>
    <row r="1280" spans="1:9" ht="15.75">
      <c r="A1280" s="1303" t="s">
        <v>3354</v>
      </c>
      <c r="B1280" s="1304">
        <v>80</v>
      </c>
      <c r="C1280" s="1304">
        <v>380</v>
      </c>
      <c r="D1280" s="1304">
        <v>1100</v>
      </c>
      <c r="E1280" s="1521">
        <v>2291</v>
      </c>
      <c r="F1280" s="1526">
        <v>69584</v>
      </c>
      <c r="G1280" s="1290">
        <f t="shared" si="19"/>
        <v>69584</v>
      </c>
      <c r="I1280" s="894"/>
    </row>
    <row r="1281" spans="1:9" ht="15.75">
      <c r="A1281" s="1303" t="s">
        <v>3355</v>
      </c>
      <c r="B1281" s="1304">
        <v>80</v>
      </c>
      <c r="C1281" s="1304">
        <v>380</v>
      </c>
      <c r="D1281" s="1304">
        <v>1200</v>
      </c>
      <c r="E1281" s="1521">
        <v>2618</v>
      </c>
      <c r="F1281" s="1526">
        <v>74102</v>
      </c>
      <c r="G1281" s="1290">
        <f t="shared" si="19"/>
        <v>74102</v>
      </c>
      <c r="I1281" s="894"/>
    </row>
    <row r="1282" spans="1:9" ht="15.75">
      <c r="A1282" s="1303" t="s">
        <v>3356</v>
      </c>
      <c r="B1282" s="1304">
        <v>80</v>
      </c>
      <c r="C1282" s="1304">
        <v>380</v>
      </c>
      <c r="D1282" s="1304">
        <v>1300</v>
      </c>
      <c r="E1282" s="1521">
        <v>2945</v>
      </c>
      <c r="F1282" s="1526">
        <v>78621</v>
      </c>
      <c r="G1282" s="1290">
        <f t="shared" si="19"/>
        <v>78621</v>
      </c>
      <c r="I1282" s="894"/>
    </row>
    <row r="1283" spans="1:9" ht="15.75">
      <c r="A1283" s="1303" t="s">
        <v>3357</v>
      </c>
      <c r="B1283" s="1304">
        <v>80</v>
      </c>
      <c r="C1283" s="1304">
        <v>380</v>
      </c>
      <c r="D1283" s="1304">
        <v>1400</v>
      </c>
      <c r="E1283" s="1521">
        <v>3273</v>
      </c>
      <c r="F1283" s="1526">
        <v>83139</v>
      </c>
      <c r="G1283" s="1290">
        <f t="shared" si="19"/>
        <v>83139</v>
      </c>
      <c r="I1283" s="894"/>
    </row>
    <row r="1284" spans="1:9" ht="15.75">
      <c r="A1284" s="1303" t="s">
        <v>3358</v>
      </c>
      <c r="B1284" s="1304">
        <v>80</v>
      </c>
      <c r="C1284" s="1304">
        <v>380</v>
      </c>
      <c r="D1284" s="1304">
        <v>1500</v>
      </c>
      <c r="E1284" s="1521">
        <v>3800</v>
      </c>
      <c r="F1284" s="1526">
        <v>87658</v>
      </c>
      <c r="G1284" s="1290">
        <f t="shared" si="19"/>
        <v>87658</v>
      </c>
      <c r="I1284" s="894"/>
    </row>
    <row r="1285" spans="1:9" ht="15.75">
      <c r="A1285" s="1303" t="s">
        <v>3359</v>
      </c>
      <c r="B1285" s="1304">
        <v>80</v>
      </c>
      <c r="C1285" s="1304">
        <v>380</v>
      </c>
      <c r="D1285" s="1304">
        <v>1600</v>
      </c>
      <c r="E1285" s="1521">
        <v>3927</v>
      </c>
      <c r="F1285" s="1526">
        <v>92177</v>
      </c>
      <c r="G1285" s="1290">
        <f t="shared" si="19"/>
        <v>92177</v>
      </c>
      <c r="I1285" s="894"/>
    </row>
    <row r="1286" spans="1:9" ht="15.75">
      <c r="A1286" s="1303" t="s">
        <v>3360</v>
      </c>
      <c r="B1286" s="1304">
        <v>80</v>
      </c>
      <c r="C1286" s="1304">
        <v>380</v>
      </c>
      <c r="D1286" s="1304">
        <v>1700</v>
      </c>
      <c r="E1286" s="1521">
        <v>4254</v>
      </c>
      <c r="F1286" s="1526">
        <v>96695</v>
      </c>
      <c r="G1286" s="1290">
        <f t="shared" si="19"/>
        <v>96695</v>
      </c>
      <c r="I1286" s="894"/>
    </row>
    <row r="1287" spans="1:9" ht="15.75">
      <c r="A1287" s="1303" t="s">
        <v>3361</v>
      </c>
      <c r="B1287" s="1304">
        <v>80</v>
      </c>
      <c r="C1287" s="1304">
        <v>380</v>
      </c>
      <c r="D1287" s="1304">
        <v>1800</v>
      </c>
      <c r="E1287" s="1521">
        <v>4582</v>
      </c>
      <c r="F1287" s="1526">
        <v>101214</v>
      </c>
      <c r="G1287" s="1290">
        <f t="shared" si="19"/>
        <v>101214</v>
      </c>
      <c r="I1287" s="894"/>
    </row>
    <row r="1288" spans="1:9" ht="15.75">
      <c r="A1288" s="1303" t="s">
        <v>3362</v>
      </c>
      <c r="B1288" s="1304">
        <v>80</v>
      </c>
      <c r="C1288" s="1304">
        <v>380</v>
      </c>
      <c r="D1288" s="1304">
        <v>1900</v>
      </c>
      <c r="E1288" s="1521">
        <v>4909</v>
      </c>
      <c r="F1288" s="1526">
        <v>105733</v>
      </c>
      <c r="G1288" s="1290">
        <f t="shared" si="19"/>
        <v>105733</v>
      </c>
      <c r="I1288" s="894"/>
    </row>
    <row r="1289" spans="1:9" ht="15.75">
      <c r="A1289" s="1303" t="s">
        <v>3363</v>
      </c>
      <c r="B1289" s="1304">
        <v>80</v>
      </c>
      <c r="C1289" s="1304">
        <v>380</v>
      </c>
      <c r="D1289" s="1304">
        <v>2000</v>
      </c>
      <c r="E1289" s="1521">
        <v>5236</v>
      </c>
      <c r="F1289" s="1526">
        <v>110251</v>
      </c>
      <c r="G1289" s="1290">
        <f t="shared" si="19"/>
        <v>110251</v>
      </c>
      <c r="I1289" s="894"/>
    </row>
    <row r="1290" spans="1:9" ht="15.75">
      <c r="A1290" s="1303" t="s">
        <v>3364</v>
      </c>
      <c r="B1290" s="1304">
        <v>80</v>
      </c>
      <c r="C1290" s="1304">
        <v>380</v>
      </c>
      <c r="D1290" s="1304">
        <v>2100</v>
      </c>
      <c r="E1290" s="1521">
        <v>5563</v>
      </c>
      <c r="F1290" s="1526">
        <v>114770</v>
      </c>
      <c r="G1290" s="1290">
        <f t="shared" si="19"/>
        <v>114770</v>
      </c>
      <c r="I1290" s="894"/>
    </row>
    <row r="1291" spans="1:9" ht="15.75">
      <c r="A1291" s="1303" t="s">
        <v>3365</v>
      </c>
      <c r="B1291" s="1304">
        <v>80</v>
      </c>
      <c r="C1291" s="1304">
        <v>380</v>
      </c>
      <c r="D1291" s="1304">
        <v>2200</v>
      </c>
      <c r="E1291" s="1521">
        <v>5891</v>
      </c>
      <c r="F1291" s="1526">
        <v>119288</v>
      </c>
      <c r="G1291" s="1290">
        <f t="shared" si="19"/>
        <v>119288</v>
      </c>
      <c r="I1291" s="894"/>
    </row>
    <row r="1292" spans="1:9" ht="15.75">
      <c r="A1292" s="1303" t="s">
        <v>3366</v>
      </c>
      <c r="B1292" s="1304">
        <v>80</v>
      </c>
      <c r="C1292" s="1304">
        <v>380</v>
      </c>
      <c r="D1292" s="1304">
        <v>2300</v>
      </c>
      <c r="E1292" s="1521">
        <v>6218</v>
      </c>
      <c r="F1292" s="1526">
        <v>123807</v>
      </c>
      <c r="G1292" s="1290">
        <f t="shared" si="19"/>
        <v>123807</v>
      </c>
      <c r="I1292" s="894"/>
    </row>
    <row r="1293" spans="1:9" ht="15.75">
      <c r="A1293" s="1303" t="s">
        <v>3367</v>
      </c>
      <c r="B1293" s="1304">
        <v>80</v>
      </c>
      <c r="C1293" s="1304">
        <v>380</v>
      </c>
      <c r="D1293" s="1304">
        <v>2400</v>
      </c>
      <c r="E1293" s="1521">
        <v>6545</v>
      </c>
      <c r="F1293" s="1526">
        <v>128326</v>
      </c>
      <c r="G1293" s="1290">
        <f t="shared" ref="G1293:G1356" si="20">(F1293-F1293*$B$4)</f>
        <v>128326</v>
      </c>
      <c r="I1293" s="894"/>
    </row>
    <row r="1294" spans="1:9" ht="15.75">
      <c r="A1294" s="1303" t="s">
        <v>3368</v>
      </c>
      <c r="B1294" s="1304">
        <v>80</v>
      </c>
      <c r="C1294" s="1304">
        <v>380</v>
      </c>
      <c r="D1294" s="1304">
        <v>2500</v>
      </c>
      <c r="E1294" s="1521">
        <v>6872</v>
      </c>
      <c r="F1294" s="1526">
        <v>132844</v>
      </c>
      <c r="G1294" s="1290">
        <f t="shared" si="20"/>
        <v>132844</v>
      </c>
      <c r="I1294" s="894"/>
    </row>
    <row r="1295" spans="1:9" ht="15.75">
      <c r="A1295" s="1303" t="s">
        <v>3369</v>
      </c>
      <c r="B1295" s="1304">
        <v>80</v>
      </c>
      <c r="C1295" s="1304">
        <v>380</v>
      </c>
      <c r="D1295" s="1304">
        <v>2600</v>
      </c>
      <c r="E1295" s="1521">
        <v>7200</v>
      </c>
      <c r="F1295" s="1526">
        <v>137363</v>
      </c>
      <c r="G1295" s="1290">
        <f t="shared" si="20"/>
        <v>137363</v>
      </c>
      <c r="I1295" s="894"/>
    </row>
    <row r="1296" spans="1:9" ht="15.75">
      <c r="A1296" s="1303" t="s">
        <v>3370</v>
      </c>
      <c r="B1296" s="1304">
        <v>80</v>
      </c>
      <c r="C1296" s="1304">
        <v>380</v>
      </c>
      <c r="D1296" s="1304">
        <v>2700</v>
      </c>
      <c r="E1296" s="1521">
        <v>7527</v>
      </c>
      <c r="F1296" s="1526">
        <v>141882</v>
      </c>
      <c r="G1296" s="1290">
        <f t="shared" si="20"/>
        <v>141882</v>
      </c>
      <c r="I1296" s="894"/>
    </row>
    <row r="1297" spans="1:9" ht="15.75">
      <c r="A1297" s="1303" t="s">
        <v>3371</v>
      </c>
      <c r="B1297" s="1304">
        <v>80</v>
      </c>
      <c r="C1297" s="1304">
        <v>380</v>
      </c>
      <c r="D1297" s="1304">
        <v>2800</v>
      </c>
      <c r="E1297" s="1521">
        <v>7854</v>
      </c>
      <c r="F1297" s="1526">
        <v>146400</v>
      </c>
      <c r="G1297" s="1290">
        <f t="shared" si="20"/>
        <v>146400</v>
      </c>
      <c r="I1297" s="894"/>
    </row>
    <row r="1298" spans="1:9" ht="15.75">
      <c r="A1298" s="1303" t="s">
        <v>3372</v>
      </c>
      <c r="B1298" s="1304">
        <v>80</v>
      </c>
      <c r="C1298" s="1304">
        <v>380</v>
      </c>
      <c r="D1298" s="1304">
        <v>2900</v>
      </c>
      <c r="E1298" s="1521">
        <v>8181</v>
      </c>
      <c r="F1298" s="1526">
        <v>150919</v>
      </c>
      <c r="G1298" s="1290">
        <f t="shared" si="20"/>
        <v>150919</v>
      </c>
      <c r="I1298" s="894"/>
    </row>
    <row r="1299" spans="1:9" ht="15.75">
      <c r="A1299" s="1303" t="s">
        <v>3373</v>
      </c>
      <c r="B1299" s="1304">
        <v>80</v>
      </c>
      <c r="C1299" s="1304">
        <v>380</v>
      </c>
      <c r="D1299" s="1304">
        <v>3000</v>
      </c>
      <c r="E1299" s="1521">
        <v>8509</v>
      </c>
      <c r="F1299" s="1526">
        <v>155437</v>
      </c>
      <c r="G1299" s="1290">
        <f t="shared" si="20"/>
        <v>155437</v>
      </c>
      <c r="I1299" s="894"/>
    </row>
    <row r="1300" spans="1:9" ht="15.75">
      <c r="A1300" s="1303" t="s">
        <v>3374</v>
      </c>
      <c r="B1300" s="1304">
        <v>80</v>
      </c>
      <c r="C1300" s="1304">
        <v>380</v>
      </c>
      <c r="D1300" s="1304">
        <v>3100</v>
      </c>
      <c r="E1300" s="1521">
        <v>8836</v>
      </c>
      <c r="F1300" s="1526">
        <v>159956</v>
      </c>
      <c r="G1300" s="1290">
        <f t="shared" si="20"/>
        <v>159956</v>
      </c>
      <c r="I1300" s="894"/>
    </row>
    <row r="1301" spans="1:9" ht="15.75">
      <c r="A1301" s="1303" t="s">
        <v>3375</v>
      </c>
      <c r="B1301" s="1304">
        <v>80</v>
      </c>
      <c r="C1301" s="1304">
        <v>380</v>
      </c>
      <c r="D1301" s="1304">
        <v>3200</v>
      </c>
      <c r="E1301" s="1521">
        <v>9163</v>
      </c>
      <c r="F1301" s="1526">
        <v>164475</v>
      </c>
      <c r="G1301" s="1290">
        <f t="shared" si="20"/>
        <v>164475</v>
      </c>
      <c r="I1301" s="894"/>
    </row>
    <row r="1302" spans="1:9" ht="15.75">
      <c r="A1302" s="1303" t="s">
        <v>3376</v>
      </c>
      <c r="B1302" s="1304">
        <v>80</v>
      </c>
      <c r="C1302" s="1304">
        <v>380</v>
      </c>
      <c r="D1302" s="1304">
        <v>3300</v>
      </c>
      <c r="E1302" s="1521">
        <v>9490</v>
      </c>
      <c r="F1302" s="1526">
        <v>168993</v>
      </c>
      <c r="G1302" s="1290">
        <f t="shared" si="20"/>
        <v>168993</v>
      </c>
      <c r="I1302" s="894"/>
    </row>
    <row r="1303" spans="1:9" ht="15.75">
      <c r="A1303" s="1303" t="s">
        <v>3377</v>
      </c>
      <c r="B1303" s="1304">
        <v>80</v>
      </c>
      <c r="C1303" s="1304">
        <v>380</v>
      </c>
      <c r="D1303" s="1304">
        <v>3400</v>
      </c>
      <c r="E1303" s="1521">
        <v>9818</v>
      </c>
      <c r="F1303" s="1526">
        <v>173512</v>
      </c>
      <c r="G1303" s="1290">
        <f t="shared" si="20"/>
        <v>173512</v>
      </c>
      <c r="I1303" s="894"/>
    </row>
    <row r="1304" spans="1:9" ht="15.75">
      <c r="A1304" s="1303" t="s">
        <v>3378</v>
      </c>
      <c r="B1304" s="1304">
        <v>80</v>
      </c>
      <c r="C1304" s="1304">
        <v>380</v>
      </c>
      <c r="D1304" s="1304">
        <v>3500</v>
      </c>
      <c r="E1304" s="1521">
        <v>10145</v>
      </c>
      <c r="F1304" s="1526">
        <v>178031</v>
      </c>
      <c r="G1304" s="1290">
        <f t="shared" si="20"/>
        <v>178031</v>
      </c>
      <c r="I1304" s="894"/>
    </row>
    <row r="1305" spans="1:9" ht="15.75">
      <c r="A1305" s="1303" t="s">
        <v>3379</v>
      </c>
      <c r="B1305" s="1304">
        <v>80</v>
      </c>
      <c r="C1305" s="1304">
        <v>380</v>
      </c>
      <c r="D1305" s="1304">
        <v>3600</v>
      </c>
      <c r="E1305" s="1521">
        <v>10472</v>
      </c>
      <c r="F1305" s="1526">
        <v>182549</v>
      </c>
      <c r="G1305" s="1290">
        <f t="shared" si="20"/>
        <v>182549</v>
      </c>
      <c r="I1305" s="894"/>
    </row>
    <row r="1306" spans="1:9" ht="15.75">
      <c r="A1306" s="1303" t="s">
        <v>3380</v>
      </c>
      <c r="B1306" s="1304">
        <v>80</v>
      </c>
      <c r="C1306" s="1304">
        <v>380</v>
      </c>
      <c r="D1306" s="1304">
        <v>3700</v>
      </c>
      <c r="E1306" s="1521">
        <v>10799</v>
      </c>
      <c r="F1306" s="1526">
        <v>187068</v>
      </c>
      <c r="G1306" s="1290">
        <f t="shared" si="20"/>
        <v>187068</v>
      </c>
      <c r="I1306" s="894"/>
    </row>
    <row r="1307" spans="1:9" ht="16.5" thickBot="1">
      <c r="A1307" s="1305" t="s">
        <v>3381</v>
      </c>
      <c r="B1307" s="1528">
        <v>80</v>
      </c>
      <c r="C1307" s="1528">
        <v>380</v>
      </c>
      <c r="D1307" s="1528">
        <v>3800</v>
      </c>
      <c r="E1307" s="1522">
        <v>11127</v>
      </c>
      <c r="F1307" s="1526">
        <v>191586</v>
      </c>
      <c r="G1307" s="1291">
        <f t="shared" si="20"/>
        <v>191586</v>
      </c>
      <c r="I1307" s="894"/>
    </row>
    <row r="1308" spans="1:9" ht="15.75">
      <c r="A1308" s="1301" t="s">
        <v>3382</v>
      </c>
      <c r="B1308" s="1302">
        <v>120</v>
      </c>
      <c r="C1308" s="1302">
        <v>260</v>
      </c>
      <c r="D1308" s="1302">
        <v>800</v>
      </c>
      <c r="E1308" s="1520">
        <v>1120</v>
      </c>
      <c r="F1308" s="1526">
        <v>47890</v>
      </c>
      <c r="G1308" s="1289">
        <f t="shared" si="20"/>
        <v>47890</v>
      </c>
      <c r="I1308" s="894"/>
    </row>
    <row r="1309" spans="1:9" ht="15.75">
      <c r="A1309" s="1303" t="s">
        <v>3383</v>
      </c>
      <c r="B1309" s="1304">
        <v>120</v>
      </c>
      <c r="C1309" s="1304">
        <v>260</v>
      </c>
      <c r="D1309" s="1304">
        <v>900</v>
      </c>
      <c r="E1309" s="1521">
        <v>1307</v>
      </c>
      <c r="F1309" s="1526">
        <v>51497</v>
      </c>
      <c r="G1309" s="1290">
        <f t="shared" si="20"/>
        <v>51497</v>
      </c>
      <c r="I1309" s="894"/>
    </row>
    <row r="1310" spans="1:9" ht="15.75">
      <c r="A1310" s="1303" t="s">
        <v>3384</v>
      </c>
      <c r="B1310" s="1304">
        <v>120</v>
      </c>
      <c r="C1310" s="1304">
        <v>260</v>
      </c>
      <c r="D1310" s="1304">
        <v>1000</v>
      </c>
      <c r="E1310" s="1521">
        <v>1493</v>
      </c>
      <c r="F1310" s="1526">
        <v>55103</v>
      </c>
      <c r="G1310" s="1290">
        <f t="shared" si="20"/>
        <v>55103</v>
      </c>
      <c r="I1310" s="894"/>
    </row>
    <row r="1311" spans="1:9" ht="15.75">
      <c r="A1311" s="1303" t="s">
        <v>3385</v>
      </c>
      <c r="B1311" s="1304">
        <v>120</v>
      </c>
      <c r="C1311" s="1304">
        <v>260</v>
      </c>
      <c r="D1311" s="1304">
        <v>1100</v>
      </c>
      <c r="E1311" s="1521">
        <v>1680</v>
      </c>
      <c r="F1311" s="1526">
        <v>58710</v>
      </c>
      <c r="G1311" s="1290">
        <f t="shared" si="20"/>
        <v>58710</v>
      </c>
      <c r="I1311" s="894"/>
    </row>
    <row r="1312" spans="1:9" ht="15.75">
      <c r="A1312" s="1303" t="s">
        <v>3386</v>
      </c>
      <c r="B1312" s="1304">
        <v>120</v>
      </c>
      <c r="C1312" s="1304">
        <v>260</v>
      </c>
      <c r="D1312" s="1304">
        <v>1200</v>
      </c>
      <c r="E1312" s="1521">
        <v>1867</v>
      </c>
      <c r="F1312" s="1526">
        <v>62316</v>
      </c>
      <c r="G1312" s="1290">
        <f t="shared" si="20"/>
        <v>62316</v>
      </c>
      <c r="I1312" s="894"/>
    </row>
    <row r="1313" spans="1:9" ht="15.75">
      <c r="A1313" s="1303" t="s">
        <v>3387</v>
      </c>
      <c r="B1313" s="1304">
        <v>120</v>
      </c>
      <c r="C1313" s="1304">
        <v>260</v>
      </c>
      <c r="D1313" s="1304">
        <v>1300</v>
      </c>
      <c r="E1313" s="1521">
        <v>2053</v>
      </c>
      <c r="F1313" s="1526">
        <v>65922</v>
      </c>
      <c r="G1313" s="1290">
        <f t="shared" si="20"/>
        <v>65922</v>
      </c>
      <c r="I1313" s="894"/>
    </row>
    <row r="1314" spans="1:9" ht="15.75">
      <c r="A1314" s="1303" t="s">
        <v>3388</v>
      </c>
      <c r="B1314" s="1304">
        <v>120</v>
      </c>
      <c r="C1314" s="1304">
        <v>260</v>
      </c>
      <c r="D1314" s="1304">
        <v>1400</v>
      </c>
      <c r="E1314" s="1521">
        <v>2240</v>
      </c>
      <c r="F1314" s="1526">
        <v>69529</v>
      </c>
      <c r="G1314" s="1290">
        <f t="shared" si="20"/>
        <v>69529</v>
      </c>
      <c r="I1314" s="894"/>
    </row>
    <row r="1315" spans="1:9" ht="15.75">
      <c r="A1315" s="1303" t="s">
        <v>3389</v>
      </c>
      <c r="B1315" s="1304">
        <v>120</v>
      </c>
      <c r="C1315" s="1304">
        <v>260</v>
      </c>
      <c r="D1315" s="1304">
        <v>1500</v>
      </c>
      <c r="E1315" s="1521">
        <v>2427</v>
      </c>
      <c r="F1315" s="1526">
        <v>73135</v>
      </c>
      <c r="G1315" s="1290">
        <f t="shared" si="20"/>
        <v>73135</v>
      </c>
      <c r="I1315" s="894"/>
    </row>
    <row r="1316" spans="1:9" ht="15.75">
      <c r="A1316" s="1303" t="s">
        <v>3390</v>
      </c>
      <c r="B1316" s="1304">
        <v>120</v>
      </c>
      <c r="C1316" s="1304">
        <v>260</v>
      </c>
      <c r="D1316" s="1304">
        <v>1600</v>
      </c>
      <c r="E1316" s="1521">
        <v>2613</v>
      </c>
      <c r="F1316" s="1526">
        <v>76741</v>
      </c>
      <c r="G1316" s="1290">
        <f t="shared" si="20"/>
        <v>76741</v>
      </c>
      <c r="I1316" s="894"/>
    </row>
    <row r="1317" spans="1:9" ht="15.75">
      <c r="A1317" s="1303" t="s">
        <v>3391</v>
      </c>
      <c r="B1317" s="1304">
        <v>120</v>
      </c>
      <c r="C1317" s="1304">
        <v>260</v>
      </c>
      <c r="D1317" s="1304">
        <v>1700</v>
      </c>
      <c r="E1317" s="1521">
        <v>2800</v>
      </c>
      <c r="F1317" s="1526">
        <v>80348</v>
      </c>
      <c r="G1317" s="1290">
        <f t="shared" si="20"/>
        <v>80348</v>
      </c>
      <c r="I1317" s="894"/>
    </row>
    <row r="1318" spans="1:9" ht="15.75">
      <c r="A1318" s="1303" t="s">
        <v>3392</v>
      </c>
      <c r="B1318" s="1304">
        <v>120</v>
      </c>
      <c r="C1318" s="1304">
        <v>260</v>
      </c>
      <c r="D1318" s="1304">
        <v>1800</v>
      </c>
      <c r="E1318" s="1521">
        <v>2987</v>
      </c>
      <c r="F1318" s="1526">
        <v>83954</v>
      </c>
      <c r="G1318" s="1290">
        <f t="shared" si="20"/>
        <v>83954</v>
      </c>
      <c r="I1318" s="894"/>
    </row>
    <row r="1319" spans="1:9" ht="15.75">
      <c r="A1319" s="1303" t="s">
        <v>3393</v>
      </c>
      <c r="B1319" s="1304">
        <v>120</v>
      </c>
      <c r="C1319" s="1304">
        <v>260</v>
      </c>
      <c r="D1319" s="1304">
        <v>1900</v>
      </c>
      <c r="E1319" s="1521">
        <v>3173</v>
      </c>
      <c r="F1319" s="1526">
        <v>87561</v>
      </c>
      <c r="G1319" s="1290">
        <f t="shared" si="20"/>
        <v>87561</v>
      </c>
      <c r="I1319" s="894"/>
    </row>
    <row r="1320" spans="1:9" ht="15.75">
      <c r="A1320" s="1303" t="s">
        <v>3394</v>
      </c>
      <c r="B1320" s="1304">
        <v>120</v>
      </c>
      <c r="C1320" s="1304">
        <v>260</v>
      </c>
      <c r="D1320" s="1304">
        <v>2000</v>
      </c>
      <c r="E1320" s="1521">
        <v>3360</v>
      </c>
      <c r="F1320" s="1526">
        <v>91167</v>
      </c>
      <c r="G1320" s="1290">
        <f t="shared" si="20"/>
        <v>91167</v>
      </c>
      <c r="I1320" s="894"/>
    </row>
    <row r="1321" spans="1:9" ht="15.75">
      <c r="A1321" s="1303" t="s">
        <v>3395</v>
      </c>
      <c r="B1321" s="1304">
        <v>120</v>
      </c>
      <c r="C1321" s="1304">
        <v>260</v>
      </c>
      <c r="D1321" s="1304">
        <v>2100</v>
      </c>
      <c r="E1321" s="1521">
        <v>3547</v>
      </c>
      <c r="F1321" s="1526">
        <v>94773</v>
      </c>
      <c r="G1321" s="1290">
        <f t="shared" si="20"/>
        <v>94773</v>
      </c>
      <c r="I1321" s="894"/>
    </row>
    <row r="1322" spans="1:9" ht="15.75">
      <c r="A1322" s="1303" t="s">
        <v>3396</v>
      </c>
      <c r="B1322" s="1304">
        <v>120</v>
      </c>
      <c r="C1322" s="1304">
        <v>260</v>
      </c>
      <c r="D1322" s="1304">
        <v>2200</v>
      </c>
      <c r="E1322" s="1521">
        <v>3733</v>
      </c>
      <c r="F1322" s="1526">
        <v>98380</v>
      </c>
      <c r="G1322" s="1290">
        <f t="shared" si="20"/>
        <v>98380</v>
      </c>
      <c r="I1322" s="894"/>
    </row>
    <row r="1323" spans="1:9" ht="15.75">
      <c r="A1323" s="1303" t="s">
        <v>3397</v>
      </c>
      <c r="B1323" s="1304">
        <v>120</v>
      </c>
      <c r="C1323" s="1304">
        <v>260</v>
      </c>
      <c r="D1323" s="1304">
        <v>2300</v>
      </c>
      <c r="E1323" s="1521">
        <v>3920</v>
      </c>
      <c r="F1323" s="1526">
        <v>101986</v>
      </c>
      <c r="G1323" s="1290">
        <f t="shared" si="20"/>
        <v>101986</v>
      </c>
      <c r="I1323" s="894"/>
    </row>
    <row r="1324" spans="1:9" ht="15.75">
      <c r="A1324" s="1303" t="s">
        <v>3398</v>
      </c>
      <c r="B1324" s="1304">
        <v>120</v>
      </c>
      <c r="C1324" s="1304">
        <v>260</v>
      </c>
      <c r="D1324" s="1304">
        <v>2400</v>
      </c>
      <c r="E1324" s="1521">
        <v>4107</v>
      </c>
      <c r="F1324" s="1526">
        <v>105593</v>
      </c>
      <c r="G1324" s="1290">
        <f t="shared" si="20"/>
        <v>105593</v>
      </c>
      <c r="I1324" s="894"/>
    </row>
    <row r="1325" spans="1:9" ht="15.75">
      <c r="A1325" s="1303" t="s">
        <v>3399</v>
      </c>
      <c r="B1325" s="1304">
        <v>120</v>
      </c>
      <c r="C1325" s="1304">
        <v>260</v>
      </c>
      <c r="D1325" s="1304">
        <v>2500</v>
      </c>
      <c r="E1325" s="1521">
        <v>4293</v>
      </c>
      <c r="F1325" s="1526">
        <v>109199</v>
      </c>
      <c r="G1325" s="1290">
        <f t="shared" si="20"/>
        <v>109199</v>
      </c>
      <c r="I1325" s="894"/>
    </row>
    <row r="1326" spans="1:9" ht="15.75">
      <c r="A1326" s="1303" t="s">
        <v>3400</v>
      </c>
      <c r="B1326" s="1304">
        <v>120</v>
      </c>
      <c r="C1326" s="1304">
        <v>260</v>
      </c>
      <c r="D1326" s="1304">
        <v>2600</v>
      </c>
      <c r="E1326" s="1521">
        <v>4480</v>
      </c>
      <c r="F1326" s="1526">
        <v>112805</v>
      </c>
      <c r="G1326" s="1290">
        <f t="shared" si="20"/>
        <v>112805</v>
      </c>
      <c r="I1326" s="894"/>
    </row>
    <row r="1327" spans="1:9" ht="15.75">
      <c r="A1327" s="1303" t="s">
        <v>3401</v>
      </c>
      <c r="B1327" s="1304">
        <v>120</v>
      </c>
      <c r="C1327" s="1304">
        <v>260</v>
      </c>
      <c r="D1327" s="1304">
        <v>2700</v>
      </c>
      <c r="E1327" s="1521">
        <v>4667</v>
      </c>
      <c r="F1327" s="1526">
        <v>116412</v>
      </c>
      <c r="G1327" s="1290">
        <f t="shared" si="20"/>
        <v>116412</v>
      </c>
      <c r="I1327" s="894"/>
    </row>
    <row r="1328" spans="1:9" ht="15.75">
      <c r="A1328" s="1303" t="s">
        <v>3402</v>
      </c>
      <c r="B1328" s="1304">
        <v>120</v>
      </c>
      <c r="C1328" s="1304">
        <v>260</v>
      </c>
      <c r="D1328" s="1304">
        <v>2800</v>
      </c>
      <c r="E1328" s="1521">
        <v>4853</v>
      </c>
      <c r="F1328" s="1526">
        <v>120018</v>
      </c>
      <c r="G1328" s="1290">
        <f t="shared" si="20"/>
        <v>120018</v>
      </c>
      <c r="I1328" s="894"/>
    </row>
    <row r="1329" spans="1:9" ht="15.75">
      <c r="A1329" s="1303" t="s">
        <v>3403</v>
      </c>
      <c r="B1329" s="1304">
        <v>120</v>
      </c>
      <c r="C1329" s="1304">
        <v>260</v>
      </c>
      <c r="D1329" s="1304">
        <v>2900</v>
      </c>
      <c r="E1329" s="1521">
        <v>5040</v>
      </c>
      <c r="F1329" s="1526">
        <v>123624</v>
      </c>
      <c r="G1329" s="1290">
        <f t="shared" si="20"/>
        <v>123624</v>
      </c>
      <c r="I1329" s="894"/>
    </row>
    <row r="1330" spans="1:9" ht="15.75">
      <c r="A1330" s="1303" t="s">
        <v>3404</v>
      </c>
      <c r="B1330" s="1304">
        <v>120</v>
      </c>
      <c r="C1330" s="1304">
        <v>260</v>
      </c>
      <c r="D1330" s="1304">
        <v>3000</v>
      </c>
      <c r="E1330" s="1521">
        <v>5227</v>
      </c>
      <c r="F1330" s="1526">
        <v>127231</v>
      </c>
      <c r="G1330" s="1290">
        <f t="shared" si="20"/>
        <v>127231</v>
      </c>
      <c r="I1330" s="894"/>
    </row>
    <row r="1331" spans="1:9" ht="15.75">
      <c r="A1331" s="1303" t="s">
        <v>3405</v>
      </c>
      <c r="B1331" s="1304">
        <v>120</v>
      </c>
      <c r="C1331" s="1304">
        <v>260</v>
      </c>
      <c r="D1331" s="1304">
        <v>3100</v>
      </c>
      <c r="E1331" s="1521">
        <v>5413</v>
      </c>
      <c r="F1331" s="1526">
        <v>130837</v>
      </c>
      <c r="G1331" s="1290">
        <f t="shared" si="20"/>
        <v>130837</v>
      </c>
      <c r="I1331" s="894"/>
    </row>
    <row r="1332" spans="1:9" ht="15.75">
      <c r="A1332" s="1303" t="s">
        <v>3406</v>
      </c>
      <c r="B1332" s="1304">
        <v>120</v>
      </c>
      <c r="C1332" s="1304">
        <v>260</v>
      </c>
      <c r="D1332" s="1304">
        <v>3200</v>
      </c>
      <c r="E1332" s="1521">
        <v>5600</v>
      </c>
      <c r="F1332" s="1526">
        <v>134444</v>
      </c>
      <c r="G1332" s="1290">
        <f t="shared" si="20"/>
        <v>134444</v>
      </c>
      <c r="I1332" s="894"/>
    </row>
    <row r="1333" spans="1:9" ht="15.75">
      <c r="A1333" s="1303" t="s">
        <v>3407</v>
      </c>
      <c r="B1333" s="1304">
        <v>120</v>
      </c>
      <c r="C1333" s="1304">
        <v>260</v>
      </c>
      <c r="D1333" s="1304">
        <v>3300</v>
      </c>
      <c r="E1333" s="1521">
        <v>5787</v>
      </c>
      <c r="F1333" s="1526">
        <v>138050</v>
      </c>
      <c r="G1333" s="1290">
        <f t="shared" si="20"/>
        <v>138050</v>
      </c>
      <c r="I1333" s="894"/>
    </row>
    <row r="1334" spans="1:9" ht="15.75">
      <c r="A1334" s="1303" t="s">
        <v>3408</v>
      </c>
      <c r="B1334" s="1304">
        <v>120</v>
      </c>
      <c r="C1334" s="1304">
        <v>260</v>
      </c>
      <c r="D1334" s="1304">
        <v>3400</v>
      </c>
      <c r="E1334" s="1521">
        <v>5973</v>
      </c>
      <c r="F1334" s="1526">
        <v>141656</v>
      </c>
      <c r="G1334" s="1290">
        <f t="shared" si="20"/>
        <v>141656</v>
      </c>
      <c r="I1334" s="894"/>
    </row>
    <row r="1335" spans="1:9" ht="15.75">
      <c r="A1335" s="1303" t="s">
        <v>3409</v>
      </c>
      <c r="B1335" s="1304">
        <v>120</v>
      </c>
      <c r="C1335" s="1304">
        <v>260</v>
      </c>
      <c r="D1335" s="1304">
        <v>3500</v>
      </c>
      <c r="E1335" s="1521">
        <v>6160</v>
      </c>
      <c r="F1335" s="1526">
        <v>145263</v>
      </c>
      <c r="G1335" s="1290">
        <f t="shared" si="20"/>
        <v>145263</v>
      </c>
      <c r="I1335" s="894"/>
    </row>
    <row r="1336" spans="1:9" ht="15.75">
      <c r="A1336" s="1303" t="s">
        <v>3410</v>
      </c>
      <c r="B1336" s="1304">
        <v>120</v>
      </c>
      <c r="C1336" s="1304">
        <v>260</v>
      </c>
      <c r="D1336" s="1304">
        <v>3600</v>
      </c>
      <c r="E1336" s="1521">
        <v>6347</v>
      </c>
      <c r="F1336" s="1526">
        <v>148869</v>
      </c>
      <c r="G1336" s="1290">
        <f t="shared" si="20"/>
        <v>148869</v>
      </c>
      <c r="I1336" s="894"/>
    </row>
    <row r="1337" spans="1:9" ht="15.75">
      <c r="A1337" s="1303" t="s">
        <v>3411</v>
      </c>
      <c r="B1337" s="1304">
        <v>120</v>
      </c>
      <c r="C1337" s="1304">
        <v>260</v>
      </c>
      <c r="D1337" s="1304">
        <v>3700</v>
      </c>
      <c r="E1337" s="1521">
        <v>6533</v>
      </c>
      <c r="F1337" s="1526">
        <v>152475</v>
      </c>
      <c r="G1337" s="1290">
        <f t="shared" si="20"/>
        <v>152475</v>
      </c>
      <c r="I1337" s="894"/>
    </row>
    <row r="1338" spans="1:9" ht="15.75">
      <c r="A1338" s="1303" t="s">
        <v>3412</v>
      </c>
      <c r="B1338" s="1304">
        <v>120</v>
      </c>
      <c r="C1338" s="1304">
        <v>260</v>
      </c>
      <c r="D1338" s="1304">
        <v>3800</v>
      </c>
      <c r="E1338" s="1521">
        <v>6720</v>
      </c>
      <c r="F1338" s="1526">
        <v>156082</v>
      </c>
      <c r="G1338" s="1290">
        <f t="shared" si="20"/>
        <v>156082</v>
      </c>
      <c r="I1338" s="894"/>
    </row>
    <row r="1339" spans="1:9" ht="15.75">
      <c r="A1339" s="1303" t="s">
        <v>3413</v>
      </c>
      <c r="B1339" s="1304">
        <v>120</v>
      </c>
      <c r="C1339" s="1304">
        <v>260</v>
      </c>
      <c r="D1339" s="1304">
        <v>3900</v>
      </c>
      <c r="E1339" s="1521">
        <v>6907</v>
      </c>
      <c r="F1339" s="1526">
        <v>159688</v>
      </c>
      <c r="G1339" s="1290">
        <f t="shared" si="20"/>
        <v>159688</v>
      </c>
      <c r="I1339" s="894"/>
    </row>
    <row r="1340" spans="1:9" ht="15.75">
      <c r="A1340" s="1303" t="s">
        <v>3414</v>
      </c>
      <c r="B1340" s="1304">
        <v>120</v>
      </c>
      <c r="C1340" s="1304">
        <v>260</v>
      </c>
      <c r="D1340" s="1304">
        <v>4000</v>
      </c>
      <c r="E1340" s="1521">
        <v>7093</v>
      </c>
      <c r="F1340" s="1526">
        <v>163295</v>
      </c>
      <c r="G1340" s="1290">
        <f t="shared" si="20"/>
        <v>163295</v>
      </c>
      <c r="I1340" s="894"/>
    </row>
    <row r="1341" spans="1:9" ht="15.75">
      <c r="A1341" s="1303" t="s">
        <v>3415</v>
      </c>
      <c r="B1341" s="1304">
        <v>120</v>
      </c>
      <c r="C1341" s="1304">
        <v>260</v>
      </c>
      <c r="D1341" s="1304">
        <v>4100</v>
      </c>
      <c r="E1341" s="1521">
        <v>7280</v>
      </c>
      <c r="F1341" s="1526">
        <v>166901</v>
      </c>
      <c r="G1341" s="1290">
        <f t="shared" si="20"/>
        <v>166901</v>
      </c>
      <c r="I1341" s="894"/>
    </row>
    <row r="1342" spans="1:9" ht="15.75">
      <c r="A1342" s="1303" t="s">
        <v>3416</v>
      </c>
      <c r="B1342" s="1304">
        <v>120</v>
      </c>
      <c r="C1342" s="1304">
        <v>260</v>
      </c>
      <c r="D1342" s="1304">
        <v>4200</v>
      </c>
      <c r="E1342" s="1521">
        <v>7467</v>
      </c>
      <c r="F1342" s="1526">
        <v>170507</v>
      </c>
      <c r="G1342" s="1290">
        <f t="shared" si="20"/>
        <v>170507</v>
      </c>
      <c r="I1342" s="894"/>
    </row>
    <row r="1343" spans="1:9" ht="15.75">
      <c r="A1343" s="1303" t="s">
        <v>3417</v>
      </c>
      <c r="B1343" s="1304">
        <v>120</v>
      </c>
      <c r="C1343" s="1304">
        <v>260</v>
      </c>
      <c r="D1343" s="1304">
        <v>4300</v>
      </c>
      <c r="E1343" s="1521">
        <v>7653</v>
      </c>
      <c r="F1343" s="1526">
        <v>174114</v>
      </c>
      <c r="G1343" s="1290">
        <f t="shared" si="20"/>
        <v>174114</v>
      </c>
      <c r="I1343" s="894"/>
    </row>
    <row r="1344" spans="1:9" ht="15.75">
      <c r="A1344" s="1303" t="s">
        <v>3418</v>
      </c>
      <c r="B1344" s="1304">
        <v>120</v>
      </c>
      <c r="C1344" s="1304">
        <v>260</v>
      </c>
      <c r="D1344" s="1304">
        <v>4400</v>
      </c>
      <c r="E1344" s="1521">
        <v>7840</v>
      </c>
      <c r="F1344" s="1526">
        <v>177720</v>
      </c>
      <c r="G1344" s="1290">
        <f t="shared" si="20"/>
        <v>177720</v>
      </c>
      <c r="I1344" s="894"/>
    </row>
    <row r="1345" spans="1:9" ht="15.75">
      <c r="A1345" s="1303" t="s">
        <v>3419</v>
      </c>
      <c r="B1345" s="1304">
        <v>120</v>
      </c>
      <c r="C1345" s="1304">
        <v>260</v>
      </c>
      <c r="D1345" s="1304">
        <v>4500</v>
      </c>
      <c r="E1345" s="1521">
        <v>8027</v>
      </c>
      <c r="F1345" s="1526">
        <v>181326</v>
      </c>
      <c r="G1345" s="1290">
        <f t="shared" si="20"/>
        <v>181326</v>
      </c>
      <c r="I1345" s="894"/>
    </row>
    <row r="1346" spans="1:9" ht="15.75">
      <c r="A1346" s="1303" t="s">
        <v>3420</v>
      </c>
      <c r="B1346" s="1304">
        <v>120</v>
      </c>
      <c r="C1346" s="1304">
        <v>260</v>
      </c>
      <c r="D1346" s="1304">
        <v>4600</v>
      </c>
      <c r="E1346" s="1521">
        <v>8213</v>
      </c>
      <c r="F1346" s="1526">
        <v>184933</v>
      </c>
      <c r="G1346" s="1290">
        <f t="shared" si="20"/>
        <v>184933</v>
      </c>
      <c r="I1346" s="894"/>
    </row>
    <row r="1347" spans="1:9" ht="15.75">
      <c r="A1347" s="1303" t="s">
        <v>3421</v>
      </c>
      <c r="B1347" s="1304">
        <v>120</v>
      </c>
      <c r="C1347" s="1304">
        <v>260</v>
      </c>
      <c r="D1347" s="1304">
        <v>4700</v>
      </c>
      <c r="E1347" s="1521">
        <v>8400</v>
      </c>
      <c r="F1347" s="1526">
        <v>188539</v>
      </c>
      <c r="G1347" s="1290">
        <f t="shared" si="20"/>
        <v>188539</v>
      </c>
      <c r="I1347" s="894"/>
    </row>
    <row r="1348" spans="1:9" ht="15.75">
      <c r="A1348" s="1303" t="s">
        <v>3422</v>
      </c>
      <c r="B1348" s="1304">
        <v>120</v>
      </c>
      <c r="C1348" s="1304">
        <v>260</v>
      </c>
      <c r="D1348" s="1304">
        <v>4800</v>
      </c>
      <c r="E1348" s="1521">
        <v>8587</v>
      </c>
      <c r="F1348" s="1526">
        <v>192146</v>
      </c>
      <c r="G1348" s="1290">
        <f t="shared" si="20"/>
        <v>192146</v>
      </c>
      <c r="I1348" s="894"/>
    </row>
    <row r="1349" spans="1:9" ht="15.75">
      <c r="A1349" s="1303" t="s">
        <v>3423</v>
      </c>
      <c r="B1349" s="1304">
        <v>120</v>
      </c>
      <c r="C1349" s="1304">
        <v>260</v>
      </c>
      <c r="D1349" s="1304">
        <v>4900</v>
      </c>
      <c r="E1349" s="1521">
        <v>8774</v>
      </c>
      <c r="F1349" s="1526">
        <v>195752</v>
      </c>
      <c r="G1349" s="1290">
        <f t="shared" si="20"/>
        <v>195752</v>
      </c>
      <c r="I1349" s="894"/>
    </row>
    <row r="1350" spans="1:9" ht="16.5" thickBot="1">
      <c r="A1350" s="1305" t="s">
        <v>3424</v>
      </c>
      <c r="B1350" s="1295">
        <v>120</v>
      </c>
      <c r="C1350" s="1295">
        <v>260</v>
      </c>
      <c r="D1350" s="1295">
        <v>5000</v>
      </c>
      <c r="E1350" s="1522">
        <v>8960</v>
      </c>
      <c r="F1350" s="1526">
        <v>199358</v>
      </c>
      <c r="G1350" s="1291">
        <f t="shared" si="20"/>
        <v>199358</v>
      </c>
      <c r="I1350" s="894"/>
    </row>
    <row r="1351" spans="1:9" ht="15.75">
      <c r="A1351" s="1301" t="s">
        <v>3425</v>
      </c>
      <c r="B1351" s="1302">
        <v>120</v>
      </c>
      <c r="C1351" s="1302">
        <v>300</v>
      </c>
      <c r="D1351" s="1302">
        <v>800</v>
      </c>
      <c r="E1351" s="1520">
        <v>1365</v>
      </c>
      <c r="F1351" s="1526">
        <v>53746</v>
      </c>
      <c r="G1351" s="1289">
        <f t="shared" si="20"/>
        <v>53746</v>
      </c>
      <c r="I1351" s="894"/>
    </row>
    <row r="1352" spans="1:9" ht="15.75">
      <c r="A1352" s="1303" t="s">
        <v>3426</v>
      </c>
      <c r="B1352" s="1304">
        <v>120</v>
      </c>
      <c r="C1352" s="1304">
        <v>300</v>
      </c>
      <c r="D1352" s="1304">
        <v>900</v>
      </c>
      <c r="E1352" s="1521">
        <v>1593</v>
      </c>
      <c r="F1352" s="1526">
        <v>57992</v>
      </c>
      <c r="G1352" s="1290">
        <f t="shared" si="20"/>
        <v>57992</v>
      </c>
      <c r="I1352" s="894"/>
    </row>
    <row r="1353" spans="1:9" ht="15.75">
      <c r="A1353" s="1303" t="s">
        <v>3427</v>
      </c>
      <c r="B1353" s="1304">
        <v>120</v>
      </c>
      <c r="C1353" s="1304">
        <v>300</v>
      </c>
      <c r="D1353" s="1304">
        <v>1000</v>
      </c>
      <c r="E1353" s="1521">
        <v>1820</v>
      </c>
      <c r="F1353" s="1526">
        <v>62239</v>
      </c>
      <c r="G1353" s="1290">
        <f t="shared" si="20"/>
        <v>62239</v>
      </c>
      <c r="I1353" s="894"/>
    </row>
    <row r="1354" spans="1:9" ht="15.75">
      <c r="A1354" s="1303" t="s">
        <v>3428</v>
      </c>
      <c r="B1354" s="1304">
        <v>120</v>
      </c>
      <c r="C1354" s="1304">
        <v>300</v>
      </c>
      <c r="D1354" s="1304">
        <v>1100</v>
      </c>
      <c r="E1354" s="1521">
        <v>2048</v>
      </c>
      <c r="F1354" s="1526">
        <v>66485</v>
      </c>
      <c r="G1354" s="1290">
        <f t="shared" si="20"/>
        <v>66485</v>
      </c>
      <c r="I1354" s="894"/>
    </row>
    <row r="1355" spans="1:9" ht="15.75">
      <c r="A1355" s="1303" t="s">
        <v>3429</v>
      </c>
      <c r="B1355" s="1304">
        <v>120</v>
      </c>
      <c r="C1355" s="1304">
        <v>300</v>
      </c>
      <c r="D1355" s="1304">
        <v>1200</v>
      </c>
      <c r="E1355" s="1521">
        <v>2275</v>
      </c>
      <c r="F1355" s="1526">
        <v>70731</v>
      </c>
      <c r="G1355" s="1290">
        <f t="shared" si="20"/>
        <v>70731</v>
      </c>
      <c r="I1355" s="894"/>
    </row>
    <row r="1356" spans="1:9" ht="15.75">
      <c r="A1356" s="1303" t="s">
        <v>3430</v>
      </c>
      <c r="B1356" s="1304">
        <v>120</v>
      </c>
      <c r="C1356" s="1304">
        <v>300</v>
      </c>
      <c r="D1356" s="1304">
        <v>1300</v>
      </c>
      <c r="E1356" s="1521">
        <v>2503</v>
      </c>
      <c r="F1356" s="1526">
        <v>74978</v>
      </c>
      <c r="G1356" s="1290">
        <f t="shared" si="20"/>
        <v>74978</v>
      </c>
      <c r="I1356" s="894"/>
    </row>
    <row r="1357" spans="1:9" ht="15.75">
      <c r="A1357" s="1303" t="s">
        <v>3431</v>
      </c>
      <c r="B1357" s="1304">
        <v>120</v>
      </c>
      <c r="C1357" s="1304">
        <v>300</v>
      </c>
      <c r="D1357" s="1304">
        <v>1400</v>
      </c>
      <c r="E1357" s="1521">
        <v>2730</v>
      </c>
      <c r="F1357" s="1526">
        <v>79224</v>
      </c>
      <c r="G1357" s="1290">
        <f t="shared" ref="G1357:G1420" si="21">(F1357-F1357*$B$4)</f>
        <v>79224</v>
      </c>
      <c r="I1357" s="894"/>
    </row>
    <row r="1358" spans="1:9" ht="15.75">
      <c r="A1358" s="1303" t="s">
        <v>3432</v>
      </c>
      <c r="B1358" s="1304">
        <v>120</v>
      </c>
      <c r="C1358" s="1304">
        <v>300</v>
      </c>
      <c r="D1358" s="1304">
        <v>1500</v>
      </c>
      <c r="E1358" s="1521">
        <v>2958</v>
      </c>
      <c r="F1358" s="1526">
        <v>83470</v>
      </c>
      <c r="G1358" s="1290">
        <f t="shared" si="21"/>
        <v>83470</v>
      </c>
      <c r="I1358" s="894"/>
    </row>
    <row r="1359" spans="1:9" ht="15.75">
      <c r="A1359" s="1303" t="s">
        <v>3433</v>
      </c>
      <c r="B1359" s="1304">
        <v>120</v>
      </c>
      <c r="C1359" s="1304">
        <v>300</v>
      </c>
      <c r="D1359" s="1304">
        <v>1600</v>
      </c>
      <c r="E1359" s="1521">
        <v>3185</v>
      </c>
      <c r="F1359" s="1526">
        <v>87716</v>
      </c>
      <c r="G1359" s="1290">
        <f t="shared" si="21"/>
        <v>87716</v>
      </c>
      <c r="I1359" s="894"/>
    </row>
    <row r="1360" spans="1:9" ht="15.75">
      <c r="A1360" s="1303" t="s">
        <v>3434</v>
      </c>
      <c r="B1360" s="1304">
        <v>120</v>
      </c>
      <c r="C1360" s="1304">
        <v>300</v>
      </c>
      <c r="D1360" s="1304">
        <v>1700</v>
      </c>
      <c r="E1360" s="1521">
        <v>3413</v>
      </c>
      <c r="F1360" s="1526">
        <v>91963</v>
      </c>
      <c r="G1360" s="1290">
        <f t="shared" si="21"/>
        <v>91963</v>
      </c>
      <c r="I1360" s="894"/>
    </row>
    <row r="1361" spans="1:9" ht="15.75">
      <c r="A1361" s="1303" t="s">
        <v>3435</v>
      </c>
      <c r="B1361" s="1304">
        <v>120</v>
      </c>
      <c r="C1361" s="1304">
        <v>300</v>
      </c>
      <c r="D1361" s="1304">
        <v>1800</v>
      </c>
      <c r="E1361" s="1521">
        <v>3640</v>
      </c>
      <c r="F1361" s="1526">
        <v>96209</v>
      </c>
      <c r="G1361" s="1290">
        <f t="shared" si="21"/>
        <v>96209</v>
      </c>
      <c r="I1361" s="894"/>
    </row>
    <row r="1362" spans="1:9" ht="15.75">
      <c r="A1362" s="1303" t="s">
        <v>3436</v>
      </c>
      <c r="B1362" s="1304">
        <v>120</v>
      </c>
      <c r="C1362" s="1304">
        <v>300</v>
      </c>
      <c r="D1362" s="1304">
        <v>1900</v>
      </c>
      <c r="E1362" s="1521">
        <v>3868</v>
      </c>
      <c r="F1362" s="1526">
        <v>100455</v>
      </c>
      <c r="G1362" s="1290">
        <f t="shared" si="21"/>
        <v>100455</v>
      </c>
      <c r="I1362" s="894"/>
    </row>
    <row r="1363" spans="1:9" ht="15.75">
      <c r="A1363" s="1303" t="s">
        <v>3437</v>
      </c>
      <c r="B1363" s="1304">
        <v>120</v>
      </c>
      <c r="C1363" s="1304">
        <v>300</v>
      </c>
      <c r="D1363" s="1304">
        <v>2000</v>
      </c>
      <c r="E1363" s="1521">
        <v>4095</v>
      </c>
      <c r="F1363" s="1526">
        <v>104702</v>
      </c>
      <c r="G1363" s="1290">
        <f t="shared" si="21"/>
        <v>104702</v>
      </c>
      <c r="I1363" s="894"/>
    </row>
    <row r="1364" spans="1:9" ht="15.75">
      <c r="A1364" s="1303" t="s">
        <v>3438</v>
      </c>
      <c r="B1364" s="1304">
        <v>120</v>
      </c>
      <c r="C1364" s="1304">
        <v>300</v>
      </c>
      <c r="D1364" s="1304">
        <v>2100</v>
      </c>
      <c r="E1364" s="1521">
        <v>4323</v>
      </c>
      <c r="F1364" s="1526">
        <v>108948</v>
      </c>
      <c r="G1364" s="1290">
        <f t="shared" si="21"/>
        <v>108948</v>
      </c>
      <c r="I1364" s="894"/>
    </row>
    <row r="1365" spans="1:9" ht="15.75">
      <c r="A1365" s="1303" t="s">
        <v>3439</v>
      </c>
      <c r="B1365" s="1304">
        <v>120</v>
      </c>
      <c r="C1365" s="1304">
        <v>300</v>
      </c>
      <c r="D1365" s="1304">
        <v>2200</v>
      </c>
      <c r="E1365" s="1521">
        <v>4550</v>
      </c>
      <c r="F1365" s="1526">
        <v>113194</v>
      </c>
      <c r="G1365" s="1290">
        <f t="shared" si="21"/>
        <v>113194</v>
      </c>
      <c r="I1365" s="894"/>
    </row>
    <row r="1366" spans="1:9" ht="15.75">
      <c r="A1366" s="1303" t="s">
        <v>3440</v>
      </c>
      <c r="B1366" s="1304">
        <v>120</v>
      </c>
      <c r="C1366" s="1304">
        <v>300</v>
      </c>
      <c r="D1366" s="1304">
        <v>2300</v>
      </c>
      <c r="E1366" s="1521">
        <v>4778</v>
      </c>
      <c r="F1366" s="1526">
        <v>117440</v>
      </c>
      <c r="G1366" s="1290">
        <f t="shared" si="21"/>
        <v>117440</v>
      </c>
      <c r="I1366" s="894"/>
    </row>
    <row r="1367" spans="1:9" ht="15.75">
      <c r="A1367" s="1303" t="s">
        <v>3441</v>
      </c>
      <c r="B1367" s="1304">
        <v>120</v>
      </c>
      <c r="C1367" s="1304">
        <v>300</v>
      </c>
      <c r="D1367" s="1304">
        <v>2400</v>
      </c>
      <c r="E1367" s="1521">
        <v>5005</v>
      </c>
      <c r="F1367" s="1526">
        <v>121687</v>
      </c>
      <c r="G1367" s="1290">
        <f t="shared" si="21"/>
        <v>121687</v>
      </c>
      <c r="I1367" s="894"/>
    </row>
    <row r="1368" spans="1:9" ht="15.75">
      <c r="A1368" s="1303" t="s">
        <v>3442</v>
      </c>
      <c r="B1368" s="1304">
        <v>120</v>
      </c>
      <c r="C1368" s="1304">
        <v>300</v>
      </c>
      <c r="D1368" s="1304">
        <v>2500</v>
      </c>
      <c r="E1368" s="1521">
        <v>5233</v>
      </c>
      <c r="F1368" s="1526">
        <v>125933</v>
      </c>
      <c r="G1368" s="1290">
        <f t="shared" si="21"/>
        <v>125933</v>
      </c>
      <c r="I1368" s="894"/>
    </row>
    <row r="1369" spans="1:9" ht="15.75">
      <c r="A1369" s="1303" t="s">
        <v>3443</v>
      </c>
      <c r="B1369" s="1304">
        <v>120</v>
      </c>
      <c r="C1369" s="1304">
        <v>300</v>
      </c>
      <c r="D1369" s="1304">
        <v>2600</v>
      </c>
      <c r="E1369" s="1521">
        <v>5460</v>
      </c>
      <c r="F1369" s="1526">
        <v>130179</v>
      </c>
      <c r="G1369" s="1290">
        <f t="shared" si="21"/>
        <v>130179</v>
      </c>
      <c r="I1369" s="894"/>
    </row>
    <row r="1370" spans="1:9" ht="15.75">
      <c r="A1370" s="1303" t="s">
        <v>3444</v>
      </c>
      <c r="B1370" s="1304">
        <v>120</v>
      </c>
      <c r="C1370" s="1304">
        <v>300</v>
      </c>
      <c r="D1370" s="1304">
        <v>2700</v>
      </c>
      <c r="E1370" s="1521">
        <v>5688</v>
      </c>
      <c r="F1370" s="1526">
        <v>134426</v>
      </c>
      <c r="G1370" s="1290">
        <f t="shared" si="21"/>
        <v>134426</v>
      </c>
      <c r="I1370" s="894"/>
    </row>
    <row r="1371" spans="1:9" ht="15.75">
      <c r="A1371" s="1303" t="s">
        <v>3445</v>
      </c>
      <c r="B1371" s="1304">
        <v>120</v>
      </c>
      <c r="C1371" s="1304">
        <v>300</v>
      </c>
      <c r="D1371" s="1304">
        <v>2800</v>
      </c>
      <c r="E1371" s="1521">
        <v>5915</v>
      </c>
      <c r="F1371" s="1526">
        <v>138672</v>
      </c>
      <c r="G1371" s="1290">
        <f t="shared" si="21"/>
        <v>138672</v>
      </c>
      <c r="I1371" s="894"/>
    </row>
    <row r="1372" spans="1:9" ht="15.75">
      <c r="A1372" s="1303" t="s">
        <v>3446</v>
      </c>
      <c r="B1372" s="1304">
        <v>120</v>
      </c>
      <c r="C1372" s="1304">
        <v>300</v>
      </c>
      <c r="D1372" s="1304">
        <v>2900</v>
      </c>
      <c r="E1372" s="1521">
        <v>6143</v>
      </c>
      <c r="F1372" s="1526">
        <v>142918</v>
      </c>
      <c r="G1372" s="1290">
        <f t="shared" si="21"/>
        <v>142918</v>
      </c>
      <c r="I1372" s="894"/>
    </row>
    <row r="1373" spans="1:9" ht="15.75">
      <c r="A1373" s="1303" t="s">
        <v>3447</v>
      </c>
      <c r="B1373" s="1304">
        <v>120</v>
      </c>
      <c r="C1373" s="1304">
        <v>300</v>
      </c>
      <c r="D1373" s="1304">
        <v>3000</v>
      </c>
      <c r="E1373" s="1521">
        <v>6370</v>
      </c>
      <c r="F1373" s="1526">
        <v>147164</v>
      </c>
      <c r="G1373" s="1290">
        <f t="shared" si="21"/>
        <v>147164</v>
      </c>
      <c r="I1373" s="894"/>
    </row>
    <row r="1374" spans="1:9" ht="15.75">
      <c r="A1374" s="1303" t="s">
        <v>3448</v>
      </c>
      <c r="B1374" s="1304">
        <v>120</v>
      </c>
      <c r="C1374" s="1304">
        <v>300</v>
      </c>
      <c r="D1374" s="1304">
        <v>3100</v>
      </c>
      <c r="E1374" s="1521">
        <v>6598</v>
      </c>
      <c r="F1374" s="1526">
        <v>151411</v>
      </c>
      <c r="G1374" s="1290">
        <f t="shared" si="21"/>
        <v>151411</v>
      </c>
      <c r="I1374" s="894"/>
    </row>
    <row r="1375" spans="1:9" ht="15.75">
      <c r="A1375" s="1303" t="s">
        <v>3449</v>
      </c>
      <c r="B1375" s="1304">
        <v>120</v>
      </c>
      <c r="C1375" s="1304">
        <v>300</v>
      </c>
      <c r="D1375" s="1304">
        <v>3200</v>
      </c>
      <c r="E1375" s="1521">
        <v>6825</v>
      </c>
      <c r="F1375" s="1526">
        <v>155657</v>
      </c>
      <c r="G1375" s="1290">
        <f t="shared" si="21"/>
        <v>155657</v>
      </c>
      <c r="I1375" s="894"/>
    </row>
    <row r="1376" spans="1:9" ht="15.75">
      <c r="A1376" s="1303" t="s">
        <v>3450</v>
      </c>
      <c r="B1376" s="1304">
        <v>120</v>
      </c>
      <c r="C1376" s="1304">
        <v>300</v>
      </c>
      <c r="D1376" s="1304">
        <v>3300</v>
      </c>
      <c r="E1376" s="1521">
        <v>7053</v>
      </c>
      <c r="F1376" s="1526">
        <v>159903</v>
      </c>
      <c r="G1376" s="1290">
        <f t="shared" si="21"/>
        <v>159903</v>
      </c>
      <c r="I1376" s="894"/>
    </row>
    <row r="1377" spans="1:9" ht="15.75">
      <c r="A1377" s="1303" t="s">
        <v>3451</v>
      </c>
      <c r="B1377" s="1304">
        <v>120</v>
      </c>
      <c r="C1377" s="1304">
        <v>300</v>
      </c>
      <c r="D1377" s="1304">
        <v>3400</v>
      </c>
      <c r="E1377" s="1521">
        <v>7280</v>
      </c>
      <c r="F1377" s="1526">
        <v>164150</v>
      </c>
      <c r="G1377" s="1290">
        <f t="shared" si="21"/>
        <v>164150</v>
      </c>
      <c r="I1377" s="894"/>
    </row>
    <row r="1378" spans="1:9" ht="15.75">
      <c r="A1378" s="1303" t="s">
        <v>3452</v>
      </c>
      <c r="B1378" s="1304">
        <v>120</v>
      </c>
      <c r="C1378" s="1304">
        <v>300</v>
      </c>
      <c r="D1378" s="1304">
        <v>3500</v>
      </c>
      <c r="E1378" s="1521">
        <v>7508</v>
      </c>
      <c r="F1378" s="1526">
        <v>168396</v>
      </c>
      <c r="G1378" s="1290">
        <f t="shared" si="21"/>
        <v>168396</v>
      </c>
      <c r="I1378" s="894"/>
    </row>
    <row r="1379" spans="1:9" ht="15.75">
      <c r="A1379" s="1303" t="s">
        <v>3453</v>
      </c>
      <c r="B1379" s="1304">
        <v>120</v>
      </c>
      <c r="C1379" s="1304">
        <v>300</v>
      </c>
      <c r="D1379" s="1304">
        <v>3600</v>
      </c>
      <c r="E1379" s="1521">
        <v>7735</v>
      </c>
      <c r="F1379" s="1526">
        <v>172642</v>
      </c>
      <c r="G1379" s="1290">
        <f t="shared" si="21"/>
        <v>172642</v>
      </c>
      <c r="I1379" s="894"/>
    </row>
    <row r="1380" spans="1:9" ht="15.75">
      <c r="A1380" s="1303" t="s">
        <v>3454</v>
      </c>
      <c r="B1380" s="1304">
        <v>120</v>
      </c>
      <c r="C1380" s="1304">
        <v>300</v>
      </c>
      <c r="D1380" s="1304">
        <v>3700</v>
      </c>
      <c r="E1380" s="1521">
        <v>7963</v>
      </c>
      <c r="F1380" s="1526">
        <v>176889</v>
      </c>
      <c r="G1380" s="1290">
        <f t="shared" si="21"/>
        <v>176889</v>
      </c>
      <c r="I1380" s="894"/>
    </row>
    <row r="1381" spans="1:9" ht="15.75">
      <c r="A1381" s="1303" t="s">
        <v>3455</v>
      </c>
      <c r="B1381" s="1304">
        <v>120</v>
      </c>
      <c r="C1381" s="1304">
        <v>300</v>
      </c>
      <c r="D1381" s="1304">
        <v>3800</v>
      </c>
      <c r="E1381" s="1521">
        <v>8190</v>
      </c>
      <c r="F1381" s="1526">
        <v>181135</v>
      </c>
      <c r="G1381" s="1290">
        <f t="shared" si="21"/>
        <v>181135</v>
      </c>
      <c r="I1381" s="894"/>
    </row>
    <row r="1382" spans="1:9" ht="15.75">
      <c r="A1382" s="1303" t="s">
        <v>3456</v>
      </c>
      <c r="B1382" s="1304">
        <v>120</v>
      </c>
      <c r="C1382" s="1304">
        <v>300</v>
      </c>
      <c r="D1382" s="1304">
        <v>3900</v>
      </c>
      <c r="E1382" s="1521">
        <v>8418</v>
      </c>
      <c r="F1382" s="1526">
        <v>185381</v>
      </c>
      <c r="G1382" s="1290">
        <f t="shared" si="21"/>
        <v>185381</v>
      </c>
      <c r="I1382" s="894"/>
    </row>
    <row r="1383" spans="1:9" ht="15.75">
      <c r="A1383" s="1303" t="s">
        <v>3457</v>
      </c>
      <c r="B1383" s="1304">
        <v>120</v>
      </c>
      <c r="C1383" s="1304">
        <v>300</v>
      </c>
      <c r="D1383" s="1304">
        <v>4000</v>
      </c>
      <c r="E1383" s="1521">
        <v>8645</v>
      </c>
      <c r="F1383" s="1526">
        <v>189627</v>
      </c>
      <c r="G1383" s="1290">
        <f t="shared" si="21"/>
        <v>189627</v>
      </c>
      <c r="I1383" s="894"/>
    </row>
    <row r="1384" spans="1:9" ht="15.75">
      <c r="A1384" s="1303" t="s">
        <v>3458</v>
      </c>
      <c r="B1384" s="1304">
        <v>120</v>
      </c>
      <c r="C1384" s="1304">
        <v>300</v>
      </c>
      <c r="D1384" s="1304">
        <v>4100</v>
      </c>
      <c r="E1384" s="1521">
        <v>8873</v>
      </c>
      <c r="F1384" s="1526">
        <v>193874</v>
      </c>
      <c r="G1384" s="1290">
        <f t="shared" si="21"/>
        <v>193874</v>
      </c>
      <c r="I1384" s="894"/>
    </row>
    <row r="1385" spans="1:9" ht="15.75">
      <c r="A1385" s="1303" t="s">
        <v>3459</v>
      </c>
      <c r="B1385" s="1304">
        <v>120</v>
      </c>
      <c r="C1385" s="1304">
        <v>300</v>
      </c>
      <c r="D1385" s="1304">
        <v>4200</v>
      </c>
      <c r="E1385" s="1521">
        <v>9100</v>
      </c>
      <c r="F1385" s="1526">
        <v>198120</v>
      </c>
      <c r="G1385" s="1290">
        <f t="shared" si="21"/>
        <v>198120</v>
      </c>
      <c r="I1385" s="894"/>
    </row>
    <row r="1386" spans="1:9" ht="15.75">
      <c r="A1386" s="1303" t="s">
        <v>3460</v>
      </c>
      <c r="B1386" s="1304">
        <v>120</v>
      </c>
      <c r="C1386" s="1304">
        <v>300</v>
      </c>
      <c r="D1386" s="1304">
        <v>4300</v>
      </c>
      <c r="E1386" s="1521">
        <v>9328</v>
      </c>
      <c r="F1386" s="1526">
        <v>202366</v>
      </c>
      <c r="G1386" s="1290">
        <f t="shared" si="21"/>
        <v>202366</v>
      </c>
      <c r="I1386" s="894"/>
    </row>
    <row r="1387" spans="1:9" ht="15.75">
      <c r="A1387" s="1303" t="s">
        <v>3461</v>
      </c>
      <c r="B1387" s="1304">
        <v>120</v>
      </c>
      <c r="C1387" s="1304">
        <v>300</v>
      </c>
      <c r="D1387" s="1304">
        <v>4400</v>
      </c>
      <c r="E1387" s="1521">
        <v>9555</v>
      </c>
      <c r="F1387" s="1526">
        <v>206613</v>
      </c>
      <c r="G1387" s="1290">
        <f t="shared" si="21"/>
        <v>206613</v>
      </c>
      <c r="I1387" s="894"/>
    </row>
    <row r="1388" spans="1:9" ht="15.75">
      <c r="A1388" s="1303" t="s">
        <v>3462</v>
      </c>
      <c r="B1388" s="1304">
        <v>120</v>
      </c>
      <c r="C1388" s="1304">
        <v>300</v>
      </c>
      <c r="D1388" s="1304">
        <v>4500</v>
      </c>
      <c r="E1388" s="1521">
        <v>9783</v>
      </c>
      <c r="F1388" s="1526">
        <v>210859</v>
      </c>
      <c r="G1388" s="1290">
        <f t="shared" si="21"/>
        <v>210859</v>
      </c>
      <c r="I1388" s="894"/>
    </row>
    <row r="1389" spans="1:9" ht="15.75">
      <c r="A1389" s="1303" t="s">
        <v>3463</v>
      </c>
      <c r="B1389" s="1304">
        <v>120</v>
      </c>
      <c r="C1389" s="1304">
        <v>300</v>
      </c>
      <c r="D1389" s="1304">
        <v>4600</v>
      </c>
      <c r="E1389" s="1521">
        <v>10010</v>
      </c>
      <c r="F1389" s="1526">
        <v>215105</v>
      </c>
      <c r="G1389" s="1290">
        <f t="shared" si="21"/>
        <v>215105</v>
      </c>
      <c r="I1389" s="894"/>
    </row>
    <row r="1390" spans="1:9" ht="15.75">
      <c r="A1390" s="1303" t="s">
        <v>3464</v>
      </c>
      <c r="B1390" s="1304">
        <v>120</v>
      </c>
      <c r="C1390" s="1304">
        <v>300</v>
      </c>
      <c r="D1390" s="1304">
        <v>4700</v>
      </c>
      <c r="E1390" s="1521">
        <v>10238</v>
      </c>
      <c r="F1390" s="1526">
        <v>219351</v>
      </c>
      <c r="G1390" s="1290">
        <f t="shared" si="21"/>
        <v>219351</v>
      </c>
      <c r="I1390" s="894"/>
    </row>
    <row r="1391" spans="1:9" ht="15.75">
      <c r="A1391" s="1303" t="s">
        <v>3465</v>
      </c>
      <c r="B1391" s="1304">
        <v>120</v>
      </c>
      <c r="C1391" s="1304">
        <v>300</v>
      </c>
      <c r="D1391" s="1304">
        <v>4800</v>
      </c>
      <c r="E1391" s="1521">
        <v>10465</v>
      </c>
      <c r="F1391" s="1526">
        <v>223598</v>
      </c>
      <c r="G1391" s="1290">
        <f t="shared" si="21"/>
        <v>223598</v>
      </c>
      <c r="I1391" s="894"/>
    </row>
    <row r="1392" spans="1:9" ht="15.75">
      <c r="A1392" s="1303" t="s">
        <v>3466</v>
      </c>
      <c r="B1392" s="1304">
        <v>120</v>
      </c>
      <c r="C1392" s="1304">
        <v>300</v>
      </c>
      <c r="D1392" s="1304">
        <v>4900</v>
      </c>
      <c r="E1392" s="1521">
        <v>10693</v>
      </c>
      <c r="F1392" s="1526">
        <v>227844</v>
      </c>
      <c r="G1392" s="1290">
        <f t="shared" si="21"/>
        <v>227844</v>
      </c>
      <c r="I1392" s="894"/>
    </row>
    <row r="1393" spans="1:9" ht="16.5" thickBot="1">
      <c r="A1393" s="1305" t="s">
        <v>3467</v>
      </c>
      <c r="B1393" s="1528">
        <v>120</v>
      </c>
      <c r="C1393" s="1528">
        <v>300</v>
      </c>
      <c r="D1393" s="1528">
        <v>5000</v>
      </c>
      <c r="E1393" s="1522">
        <v>10920</v>
      </c>
      <c r="F1393" s="1526">
        <v>232090</v>
      </c>
      <c r="G1393" s="1291">
        <f t="shared" si="21"/>
        <v>232090</v>
      </c>
      <c r="I1393" s="894"/>
    </row>
    <row r="1394" spans="1:9" ht="15.75">
      <c r="A1394" s="1301" t="s">
        <v>3468</v>
      </c>
      <c r="B1394" s="1302">
        <v>120</v>
      </c>
      <c r="C1394" s="1302">
        <v>380</v>
      </c>
      <c r="D1394" s="1302">
        <v>800</v>
      </c>
      <c r="E1394" s="1520">
        <v>1590</v>
      </c>
      <c r="F1394" s="1526">
        <v>58915</v>
      </c>
      <c r="G1394" s="1289">
        <f t="shared" si="21"/>
        <v>58915</v>
      </c>
      <c r="I1394" s="894"/>
    </row>
    <row r="1395" spans="1:9" ht="15.75">
      <c r="A1395" s="1303" t="s">
        <v>3469</v>
      </c>
      <c r="B1395" s="1304">
        <v>120</v>
      </c>
      <c r="C1395" s="1304">
        <v>380</v>
      </c>
      <c r="D1395" s="1304">
        <v>900</v>
      </c>
      <c r="E1395" s="1521">
        <v>1856</v>
      </c>
      <c r="F1395" s="1526">
        <v>63721</v>
      </c>
      <c r="G1395" s="1290">
        <f t="shared" si="21"/>
        <v>63721</v>
      </c>
      <c r="I1395" s="894"/>
    </row>
    <row r="1396" spans="1:9" ht="15.75">
      <c r="A1396" s="1303" t="s">
        <v>3470</v>
      </c>
      <c r="B1396" s="1304">
        <v>120</v>
      </c>
      <c r="C1396" s="1304">
        <v>380</v>
      </c>
      <c r="D1396" s="1304">
        <v>1000</v>
      </c>
      <c r="E1396" s="1521">
        <v>2121</v>
      </c>
      <c r="F1396" s="1526">
        <v>68528</v>
      </c>
      <c r="G1396" s="1290">
        <f t="shared" si="21"/>
        <v>68528</v>
      </c>
      <c r="I1396" s="894"/>
    </row>
    <row r="1397" spans="1:9" ht="15.75">
      <c r="A1397" s="1303" t="s">
        <v>3471</v>
      </c>
      <c r="B1397" s="1304">
        <v>120</v>
      </c>
      <c r="C1397" s="1304">
        <v>380</v>
      </c>
      <c r="D1397" s="1304">
        <v>1100</v>
      </c>
      <c r="E1397" s="1521">
        <v>2386</v>
      </c>
      <c r="F1397" s="1526">
        <v>73335</v>
      </c>
      <c r="G1397" s="1290">
        <f t="shared" si="21"/>
        <v>73335</v>
      </c>
      <c r="I1397" s="894"/>
    </row>
    <row r="1398" spans="1:9" ht="15.75">
      <c r="A1398" s="1303" t="s">
        <v>3472</v>
      </c>
      <c r="B1398" s="1304">
        <v>120</v>
      </c>
      <c r="C1398" s="1304">
        <v>380</v>
      </c>
      <c r="D1398" s="1304">
        <v>1200</v>
      </c>
      <c r="E1398" s="1521">
        <v>2651</v>
      </c>
      <c r="F1398" s="1526">
        <v>78141</v>
      </c>
      <c r="G1398" s="1290">
        <f t="shared" si="21"/>
        <v>78141</v>
      </c>
      <c r="I1398" s="894"/>
    </row>
    <row r="1399" spans="1:9" ht="15.75">
      <c r="A1399" s="1303" t="s">
        <v>3473</v>
      </c>
      <c r="B1399" s="1304">
        <v>120</v>
      </c>
      <c r="C1399" s="1304">
        <v>380</v>
      </c>
      <c r="D1399" s="1304">
        <v>1300</v>
      </c>
      <c r="E1399" s="1521">
        <v>2916</v>
      </c>
      <c r="F1399" s="1526">
        <v>82948</v>
      </c>
      <c r="G1399" s="1290">
        <f t="shared" si="21"/>
        <v>82948</v>
      </c>
      <c r="I1399" s="894"/>
    </row>
    <row r="1400" spans="1:9" ht="15.75">
      <c r="A1400" s="1303" t="s">
        <v>3474</v>
      </c>
      <c r="B1400" s="1304">
        <v>120</v>
      </c>
      <c r="C1400" s="1304">
        <v>380</v>
      </c>
      <c r="D1400" s="1304">
        <v>1400</v>
      </c>
      <c r="E1400" s="1521">
        <v>3181</v>
      </c>
      <c r="F1400" s="1526">
        <v>87754</v>
      </c>
      <c r="G1400" s="1290">
        <f t="shared" si="21"/>
        <v>87754</v>
      </c>
      <c r="I1400" s="894"/>
    </row>
    <row r="1401" spans="1:9" ht="15.75">
      <c r="A1401" s="1303" t="s">
        <v>3475</v>
      </c>
      <c r="B1401" s="1304">
        <v>120</v>
      </c>
      <c r="C1401" s="1304">
        <v>380</v>
      </c>
      <c r="D1401" s="1304">
        <v>1500</v>
      </c>
      <c r="E1401" s="1521">
        <v>3446</v>
      </c>
      <c r="F1401" s="1526">
        <v>92561</v>
      </c>
      <c r="G1401" s="1290">
        <f t="shared" si="21"/>
        <v>92561</v>
      </c>
      <c r="I1401" s="894"/>
    </row>
    <row r="1402" spans="1:9" ht="15.75">
      <c r="A1402" s="1303" t="s">
        <v>3476</v>
      </c>
      <c r="B1402" s="1304">
        <v>120</v>
      </c>
      <c r="C1402" s="1304">
        <v>380</v>
      </c>
      <c r="D1402" s="1304">
        <v>1600</v>
      </c>
      <c r="E1402" s="1521">
        <v>3711</v>
      </c>
      <c r="F1402" s="1526">
        <v>97368</v>
      </c>
      <c r="G1402" s="1290">
        <f t="shared" si="21"/>
        <v>97368</v>
      </c>
      <c r="I1402" s="894"/>
    </row>
    <row r="1403" spans="1:9" ht="15.75">
      <c r="A1403" s="1303" t="s">
        <v>3477</v>
      </c>
      <c r="B1403" s="1304">
        <v>120</v>
      </c>
      <c r="C1403" s="1304">
        <v>380</v>
      </c>
      <c r="D1403" s="1304">
        <v>1700</v>
      </c>
      <c r="E1403" s="1521">
        <v>3976</v>
      </c>
      <c r="F1403" s="1526">
        <v>102174</v>
      </c>
      <c r="G1403" s="1290">
        <f t="shared" si="21"/>
        <v>102174</v>
      </c>
      <c r="I1403" s="894"/>
    </row>
    <row r="1404" spans="1:9" ht="15.75">
      <c r="A1404" s="1303" t="s">
        <v>3478</v>
      </c>
      <c r="B1404" s="1304">
        <v>120</v>
      </c>
      <c r="C1404" s="1304">
        <v>380</v>
      </c>
      <c r="D1404" s="1304">
        <v>1800</v>
      </c>
      <c r="E1404" s="1521">
        <v>4241</v>
      </c>
      <c r="F1404" s="1526">
        <v>106981</v>
      </c>
      <c r="G1404" s="1290">
        <f t="shared" si="21"/>
        <v>106981</v>
      </c>
      <c r="I1404" s="894"/>
    </row>
    <row r="1405" spans="1:9" ht="15.75">
      <c r="A1405" s="1303" t="s">
        <v>3479</v>
      </c>
      <c r="B1405" s="1304">
        <v>120</v>
      </c>
      <c r="C1405" s="1304">
        <v>380</v>
      </c>
      <c r="D1405" s="1304">
        <v>1900</v>
      </c>
      <c r="E1405" s="1521">
        <v>4506</v>
      </c>
      <c r="F1405" s="1526">
        <v>111788</v>
      </c>
      <c r="G1405" s="1290">
        <f t="shared" si="21"/>
        <v>111788</v>
      </c>
      <c r="I1405" s="894"/>
    </row>
    <row r="1406" spans="1:9" ht="15.75">
      <c r="A1406" s="1303" t="s">
        <v>3480</v>
      </c>
      <c r="B1406" s="1304">
        <v>120</v>
      </c>
      <c r="C1406" s="1304">
        <v>380</v>
      </c>
      <c r="D1406" s="1304">
        <v>2000</v>
      </c>
      <c r="E1406" s="1521">
        <v>4771</v>
      </c>
      <c r="F1406" s="1526">
        <v>116594</v>
      </c>
      <c r="G1406" s="1290">
        <f t="shared" si="21"/>
        <v>116594</v>
      </c>
      <c r="I1406" s="894"/>
    </row>
    <row r="1407" spans="1:9" ht="15.75">
      <c r="A1407" s="1303" t="s">
        <v>3481</v>
      </c>
      <c r="B1407" s="1304">
        <v>120</v>
      </c>
      <c r="C1407" s="1304">
        <v>380</v>
      </c>
      <c r="D1407" s="1304">
        <v>2100</v>
      </c>
      <c r="E1407" s="1521">
        <v>5036</v>
      </c>
      <c r="F1407" s="1526">
        <v>121401</v>
      </c>
      <c r="G1407" s="1290">
        <f t="shared" si="21"/>
        <v>121401</v>
      </c>
      <c r="I1407" s="894"/>
    </row>
    <row r="1408" spans="1:9" ht="15.75">
      <c r="A1408" s="1303" t="s">
        <v>3482</v>
      </c>
      <c r="B1408" s="1304">
        <v>120</v>
      </c>
      <c r="C1408" s="1304">
        <v>380</v>
      </c>
      <c r="D1408" s="1304">
        <v>2200</v>
      </c>
      <c r="E1408" s="1521">
        <v>5301</v>
      </c>
      <c r="F1408" s="1526">
        <v>126208</v>
      </c>
      <c r="G1408" s="1290">
        <f t="shared" si="21"/>
        <v>126208</v>
      </c>
      <c r="I1408" s="894"/>
    </row>
    <row r="1409" spans="1:9" ht="15.75">
      <c r="A1409" s="1303" t="s">
        <v>3483</v>
      </c>
      <c r="B1409" s="1304">
        <v>120</v>
      </c>
      <c r="C1409" s="1304">
        <v>380</v>
      </c>
      <c r="D1409" s="1304">
        <v>2300</v>
      </c>
      <c r="E1409" s="1521">
        <v>5566</v>
      </c>
      <c r="F1409" s="1526">
        <v>131014</v>
      </c>
      <c r="G1409" s="1290">
        <f t="shared" si="21"/>
        <v>131014</v>
      </c>
      <c r="I1409" s="894"/>
    </row>
    <row r="1410" spans="1:9" ht="15.75">
      <c r="A1410" s="1303" t="s">
        <v>3484</v>
      </c>
      <c r="B1410" s="1304">
        <v>120</v>
      </c>
      <c r="C1410" s="1304">
        <v>380</v>
      </c>
      <c r="D1410" s="1304">
        <v>2600</v>
      </c>
      <c r="E1410" s="1521">
        <v>6362</v>
      </c>
      <c r="F1410" s="1526">
        <v>145434</v>
      </c>
      <c r="G1410" s="1290">
        <f t="shared" si="21"/>
        <v>145434</v>
      </c>
      <c r="I1410" s="894"/>
    </row>
    <row r="1411" spans="1:9" ht="15.75">
      <c r="A1411" s="1303" t="s">
        <v>3485</v>
      </c>
      <c r="B1411" s="1304">
        <v>120</v>
      </c>
      <c r="C1411" s="1304">
        <v>380</v>
      </c>
      <c r="D1411" s="1304">
        <v>2500</v>
      </c>
      <c r="E1411" s="1521">
        <v>6097</v>
      </c>
      <c r="F1411" s="1526">
        <v>140628</v>
      </c>
      <c r="G1411" s="1290">
        <f t="shared" si="21"/>
        <v>140628</v>
      </c>
      <c r="I1411" s="894"/>
    </row>
    <row r="1412" spans="1:9" ht="15.75">
      <c r="A1412" s="1303" t="s">
        <v>3486</v>
      </c>
      <c r="B1412" s="1304">
        <v>120</v>
      </c>
      <c r="C1412" s="1304">
        <v>380</v>
      </c>
      <c r="D1412" s="1304">
        <v>2700</v>
      </c>
      <c r="E1412" s="1521">
        <v>6627</v>
      </c>
      <c r="F1412" s="1526">
        <v>150241</v>
      </c>
      <c r="G1412" s="1290">
        <f t="shared" si="21"/>
        <v>150241</v>
      </c>
      <c r="I1412" s="894"/>
    </row>
    <row r="1413" spans="1:9" ht="15.75">
      <c r="A1413" s="1303" t="s">
        <v>3487</v>
      </c>
      <c r="B1413" s="1304">
        <v>120</v>
      </c>
      <c r="C1413" s="1304">
        <v>380</v>
      </c>
      <c r="D1413" s="1304">
        <v>2800</v>
      </c>
      <c r="E1413" s="1521">
        <v>6892</v>
      </c>
      <c r="F1413" s="1526">
        <v>155047</v>
      </c>
      <c r="G1413" s="1290">
        <f t="shared" si="21"/>
        <v>155047</v>
      </c>
      <c r="I1413" s="894"/>
    </row>
    <row r="1414" spans="1:9" ht="15.75">
      <c r="A1414" s="1303" t="s">
        <v>3488</v>
      </c>
      <c r="B1414" s="1304">
        <v>120</v>
      </c>
      <c r="C1414" s="1304">
        <v>380</v>
      </c>
      <c r="D1414" s="1304">
        <v>2900</v>
      </c>
      <c r="E1414" s="1521">
        <v>7157</v>
      </c>
      <c r="F1414" s="1526">
        <v>159854</v>
      </c>
      <c r="G1414" s="1290">
        <f t="shared" si="21"/>
        <v>159854</v>
      </c>
      <c r="I1414" s="894"/>
    </row>
    <row r="1415" spans="1:9" ht="15.75">
      <c r="A1415" s="1303" t="s">
        <v>3489</v>
      </c>
      <c r="B1415" s="1304">
        <v>120</v>
      </c>
      <c r="C1415" s="1304">
        <v>380</v>
      </c>
      <c r="D1415" s="1304">
        <v>3000</v>
      </c>
      <c r="E1415" s="1521">
        <v>7422</v>
      </c>
      <c r="F1415" s="1526">
        <v>164661</v>
      </c>
      <c r="G1415" s="1290">
        <f t="shared" si="21"/>
        <v>164661</v>
      </c>
      <c r="I1415" s="894"/>
    </row>
    <row r="1416" spans="1:9" ht="15.75">
      <c r="A1416" s="1303" t="s">
        <v>3490</v>
      </c>
      <c r="B1416" s="1304">
        <v>120</v>
      </c>
      <c r="C1416" s="1304">
        <v>380</v>
      </c>
      <c r="D1416" s="1304">
        <v>3100</v>
      </c>
      <c r="E1416" s="1521">
        <v>7687</v>
      </c>
      <c r="F1416" s="1526">
        <v>169467</v>
      </c>
      <c r="G1416" s="1290">
        <f t="shared" si="21"/>
        <v>169467</v>
      </c>
      <c r="I1416" s="894"/>
    </row>
    <row r="1417" spans="1:9" ht="15.75">
      <c r="A1417" s="1303" t="s">
        <v>3491</v>
      </c>
      <c r="B1417" s="1304">
        <v>120</v>
      </c>
      <c r="C1417" s="1304">
        <v>380</v>
      </c>
      <c r="D1417" s="1304">
        <v>3200</v>
      </c>
      <c r="E1417" s="1521">
        <v>7952</v>
      </c>
      <c r="F1417" s="1526">
        <v>174274</v>
      </c>
      <c r="G1417" s="1290">
        <f t="shared" si="21"/>
        <v>174274</v>
      </c>
      <c r="I1417" s="894"/>
    </row>
    <row r="1418" spans="1:9" ht="15.75">
      <c r="A1418" s="1303" t="s">
        <v>3492</v>
      </c>
      <c r="B1418" s="1304">
        <v>120</v>
      </c>
      <c r="C1418" s="1304">
        <v>380</v>
      </c>
      <c r="D1418" s="1304">
        <v>3300</v>
      </c>
      <c r="E1418" s="1521">
        <v>8217</v>
      </c>
      <c r="F1418" s="1526">
        <v>179081</v>
      </c>
      <c r="G1418" s="1290">
        <f t="shared" si="21"/>
        <v>179081</v>
      </c>
      <c r="I1418" s="894"/>
    </row>
    <row r="1419" spans="1:9" ht="15.75">
      <c r="A1419" s="1303" t="s">
        <v>3493</v>
      </c>
      <c r="B1419" s="1304">
        <v>120</v>
      </c>
      <c r="C1419" s="1304">
        <v>380</v>
      </c>
      <c r="D1419" s="1304">
        <v>3400</v>
      </c>
      <c r="E1419" s="1521">
        <v>8482</v>
      </c>
      <c r="F1419" s="1526">
        <v>183887</v>
      </c>
      <c r="G1419" s="1290">
        <f t="shared" si="21"/>
        <v>183887</v>
      </c>
      <c r="I1419" s="894"/>
    </row>
    <row r="1420" spans="1:9" ht="15.75">
      <c r="A1420" s="1303" t="s">
        <v>3494</v>
      </c>
      <c r="B1420" s="1304">
        <v>120</v>
      </c>
      <c r="C1420" s="1304">
        <v>380</v>
      </c>
      <c r="D1420" s="1304">
        <v>3500</v>
      </c>
      <c r="E1420" s="1521">
        <v>8747</v>
      </c>
      <c r="F1420" s="1526">
        <v>188694</v>
      </c>
      <c r="G1420" s="1290">
        <f t="shared" si="21"/>
        <v>188694</v>
      </c>
      <c r="I1420" s="894"/>
    </row>
    <row r="1421" spans="1:9" ht="15.75">
      <c r="A1421" s="1303" t="s">
        <v>3495</v>
      </c>
      <c r="B1421" s="1304">
        <v>120</v>
      </c>
      <c r="C1421" s="1304">
        <v>380</v>
      </c>
      <c r="D1421" s="1304">
        <v>3800</v>
      </c>
      <c r="E1421" s="1521">
        <v>9543</v>
      </c>
      <c r="F1421" s="1526">
        <v>203114</v>
      </c>
      <c r="G1421" s="1290">
        <f t="shared" ref="G1421:G1484" si="22">(F1421-F1421*$B$4)</f>
        <v>203114</v>
      </c>
      <c r="I1421" s="894"/>
    </row>
    <row r="1422" spans="1:9" ht="15.75">
      <c r="A1422" s="1303" t="s">
        <v>3496</v>
      </c>
      <c r="B1422" s="1304">
        <v>120</v>
      </c>
      <c r="C1422" s="1304">
        <v>380</v>
      </c>
      <c r="D1422" s="1304">
        <v>3700</v>
      </c>
      <c r="E1422" s="1521">
        <v>9277</v>
      </c>
      <c r="F1422" s="1526">
        <v>198307</v>
      </c>
      <c r="G1422" s="1290">
        <f t="shared" si="22"/>
        <v>198307</v>
      </c>
      <c r="I1422" s="894"/>
    </row>
    <row r="1423" spans="1:9" ht="15.75">
      <c r="A1423" s="1303" t="s">
        <v>3497</v>
      </c>
      <c r="B1423" s="1304">
        <v>120</v>
      </c>
      <c r="C1423" s="1304">
        <v>380</v>
      </c>
      <c r="D1423" s="1304">
        <v>3900</v>
      </c>
      <c r="E1423" s="1521">
        <v>9808</v>
      </c>
      <c r="F1423" s="1526">
        <v>207920</v>
      </c>
      <c r="G1423" s="1290">
        <f t="shared" si="22"/>
        <v>207920</v>
      </c>
      <c r="I1423" s="894"/>
    </row>
    <row r="1424" spans="1:9" ht="15.75">
      <c r="A1424" s="1303" t="s">
        <v>3498</v>
      </c>
      <c r="B1424" s="1304">
        <v>120</v>
      </c>
      <c r="C1424" s="1304">
        <v>380</v>
      </c>
      <c r="D1424" s="1304">
        <v>4000</v>
      </c>
      <c r="E1424" s="1521">
        <v>10073</v>
      </c>
      <c r="F1424" s="1526">
        <v>212727</v>
      </c>
      <c r="G1424" s="1290">
        <f t="shared" si="22"/>
        <v>212727</v>
      </c>
      <c r="I1424" s="894"/>
    </row>
    <row r="1425" spans="1:9" ht="15.75">
      <c r="A1425" s="1303" t="s">
        <v>3499</v>
      </c>
      <c r="B1425" s="1304">
        <v>120</v>
      </c>
      <c r="C1425" s="1304">
        <v>380</v>
      </c>
      <c r="D1425" s="1304">
        <v>4100</v>
      </c>
      <c r="E1425" s="1521">
        <v>10338</v>
      </c>
      <c r="F1425" s="1526">
        <v>217534</v>
      </c>
      <c r="G1425" s="1290">
        <f t="shared" si="22"/>
        <v>217534</v>
      </c>
      <c r="I1425" s="894"/>
    </row>
    <row r="1426" spans="1:9" ht="15.75">
      <c r="A1426" s="1303" t="s">
        <v>3500</v>
      </c>
      <c r="B1426" s="1304">
        <v>120</v>
      </c>
      <c r="C1426" s="1304">
        <v>380</v>
      </c>
      <c r="D1426" s="1304">
        <v>4200</v>
      </c>
      <c r="E1426" s="1521">
        <v>10603</v>
      </c>
      <c r="F1426" s="1526">
        <v>222340</v>
      </c>
      <c r="G1426" s="1290">
        <f t="shared" si="22"/>
        <v>222340</v>
      </c>
      <c r="I1426" s="894"/>
    </row>
    <row r="1427" spans="1:9" ht="15.75">
      <c r="A1427" s="1303" t="s">
        <v>3501</v>
      </c>
      <c r="B1427" s="1304">
        <v>120</v>
      </c>
      <c r="C1427" s="1304">
        <v>380</v>
      </c>
      <c r="D1427" s="1304">
        <v>4300</v>
      </c>
      <c r="E1427" s="1521">
        <v>10868</v>
      </c>
      <c r="F1427" s="1526">
        <v>227147</v>
      </c>
      <c r="G1427" s="1290">
        <f t="shared" si="22"/>
        <v>227147</v>
      </c>
      <c r="I1427" s="894"/>
    </row>
    <row r="1428" spans="1:9" ht="15.75">
      <c r="A1428" s="1303" t="s">
        <v>3502</v>
      </c>
      <c r="B1428" s="1304">
        <v>120</v>
      </c>
      <c r="C1428" s="1304">
        <v>380</v>
      </c>
      <c r="D1428" s="1304">
        <v>4400</v>
      </c>
      <c r="E1428" s="1521">
        <v>11133</v>
      </c>
      <c r="F1428" s="1526">
        <v>231954</v>
      </c>
      <c r="G1428" s="1290">
        <f t="shared" si="22"/>
        <v>231954</v>
      </c>
      <c r="I1428" s="894"/>
    </row>
    <row r="1429" spans="1:9" ht="15.75">
      <c r="A1429" s="1303" t="s">
        <v>3503</v>
      </c>
      <c r="B1429" s="1304">
        <v>120</v>
      </c>
      <c r="C1429" s="1304">
        <v>380</v>
      </c>
      <c r="D1429" s="1304">
        <v>4500</v>
      </c>
      <c r="E1429" s="1521">
        <v>11398</v>
      </c>
      <c r="F1429" s="1526">
        <v>236760</v>
      </c>
      <c r="G1429" s="1290">
        <f t="shared" si="22"/>
        <v>236760</v>
      </c>
      <c r="I1429" s="894"/>
    </row>
    <row r="1430" spans="1:9" ht="15.75">
      <c r="A1430" s="1303" t="s">
        <v>3504</v>
      </c>
      <c r="B1430" s="1304">
        <v>120</v>
      </c>
      <c r="C1430" s="1304">
        <v>380</v>
      </c>
      <c r="D1430" s="1304">
        <v>4600</v>
      </c>
      <c r="E1430" s="1521">
        <v>11663</v>
      </c>
      <c r="F1430" s="1526">
        <v>241567</v>
      </c>
      <c r="G1430" s="1290">
        <f t="shared" si="22"/>
        <v>241567</v>
      </c>
      <c r="I1430" s="894"/>
    </row>
    <row r="1431" spans="1:9" ht="15.75">
      <c r="A1431" s="1303" t="s">
        <v>3505</v>
      </c>
      <c r="B1431" s="1304">
        <v>120</v>
      </c>
      <c r="C1431" s="1304">
        <v>380</v>
      </c>
      <c r="D1431" s="1304">
        <v>4700</v>
      </c>
      <c r="E1431" s="1521">
        <v>11928</v>
      </c>
      <c r="F1431" s="1526">
        <v>246374</v>
      </c>
      <c r="G1431" s="1290">
        <f t="shared" si="22"/>
        <v>246374</v>
      </c>
      <c r="I1431" s="894"/>
    </row>
    <row r="1432" spans="1:9" ht="15.75">
      <c r="A1432" s="1303" t="s">
        <v>3506</v>
      </c>
      <c r="B1432" s="1304">
        <v>120</v>
      </c>
      <c r="C1432" s="1304">
        <v>380</v>
      </c>
      <c r="D1432" s="1304">
        <v>4800</v>
      </c>
      <c r="E1432" s="1521">
        <v>12193</v>
      </c>
      <c r="F1432" s="1526">
        <v>251180</v>
      </c>
      <c r="G1432" s="1290">
        <f t="shared" si="22"/>
        <v>251180</v>
      </c>
      <c r="I1432" s="894"/>
    </row>
    <row r="1433" spans="1:9" ht="15.75">
      <c r="A1433" s="1303" t="s">
        <v>3507</v>
      </c>
      <c r="B1433" s="1304">
        <v>120</v>
      </c>
      <c r="C1433" s="1304">
        <v>380</v>
      </c>
      <c r="D1433" s="1304">
        <v>4900</v>
      </c>
      <c r="E1433" s="1521">
        <v>12458</v>
      </c>
      <c r="F1433" s="1526">
        <v>255987</v>
      </c>
      <c r="G1433" s="1290">
        <f t="shared" si="22"/>
        <v>255987</v>
      </c>
      <c r="I1433" s="894"/>
    </row>
    <row r="1434" spans="1:9" ht="16.5" thickBot="1">
      <c r="A1434" s="1305" t="s">
        <v>3508</v>
      </c>
      <c r="B1434" s="1528">
        <v>120</v>
      </c>
      <c r="C1434" s="1528">
        <v>380</v>
      </c>
      <c r="D1434" s="1528">
        <v>5000</v>
      </c>
      <c r="E1434" s="1522">
        <v>12723</v>
      </c>
      <c r="F1434" s="1526">
        <v>260793</v>
      </c>
      <c r="G1434" s="1291">
        <f t="shared" si="22"/>
        <v>260793</v>
      </c>
      <c r="I1434" s="894"/>
    </row>
    <row r="1435" spans="1:9" ht="15.75">
      <c r="A1435" s="1301" t="s">
        <v>3509</v>
      </c>
      <c r="B1435" s="1302">
        <v>140</v>
      </c>
      <c r="C1435" s="1302">
        <v>260</v>
      </c>
      <c r="D1435" s="1302">
        <v>800</v>
      </c>
      <c r="E1435" s="1520">
        <v>1464</v>
      </c>
      <c r="F1435" s="1526">
        <v>53166</v>
      </c>
      <c r="G1435" s="1289">
        <f t="shared" si="22"/>
        <v>53166</v>
      </c>
      <c r="I1435" s="894"/>
    </row>
    <row r="1436" spans="1:9" ht="15.75">
      <c r="A1436" s="1303" t="s">
        <v>3510</v>
      </c>
      <c r="B1436" s="1304">
        <v>140</v>
      </c>
      <c r="C1436" s="1304">
        <v>260</v>
      </c>
      <c r="D1436" s="1304">
        <v>900</v>
      </c>
      <c r="E1436" s="1521">
        <v>1708</v>
      </c>
      <c r="F1436" s="1526">
        <v>57342</v>
      </c>
      <c r="G1436" s="1290">
        <f t="shared" si="22"/>
        <v>57342</v>
      </c>
      <c r="I1436" s="894"/>
    </row>
    <row r="1437" spans="1:9" ht="15.75">
      <c r="A1437" s="1303" t="s">
        <v>3511</v>
      </c>
      <c r="B1437" s="1304">
        <v>140</v>
      </c>
      <c r="C1437" s="1304">
        <v>260</v>
      </c>
      <c r="D1437" s="1304">
        <v>1000</v>
      </c>
      <c r="E1437" s="1521">
        <v>1952</v>
      </c>
      <c r="F1437" s="1526">
        <v>61518</v>
      </c>
      <c r="G1437" s="1290">
        <f t="shared" si="22"/>
        <v>61518</v>
      </c>
      <c r="I1437" s="894"/>
    </row>
    <row r="1438" spans="1:9" ht="15.75">
      <c r="A1438" s="1303" t="s">
        <v>3512</v>
      </c>
      <c r="B1438" s="1304">
        <v>140</v>
      </c>
      <c r="C1438" s="1304">
        <v>260</v>
      </c>
      <c r="D1438" s="1304">
        <v>1100</v>
      </c>
      <c r="E1438" s="1521">
        <v>2196</v>
      </c>
      <c r="F1438" s="1526">
        <v>65697</v>
      </c>
      <c r="G1438" s="1290">
        <f t="shared" si="22"/>
        <v>65697</v>
      </c>
      <c r="I1438" s="894"/>
    </row>
    <row r="1439" spans="1:9" ht="15.75">
      <c r="A1439" s="1303" t="s">
        <v>3513</v>
      </c>
      <c r="B1439" s="1304">
        <v>140</v>
      </c>
      <c r="C1439" s="1304">
        <v>260</v>
      </c>
      <c r="D1439" s="1304">
        <v>1200</v>
      </c>
      <c r="E1439" s="1521">
        <v>2440</v>
      </c>
      <c r="F1439" s="1526">
        <v>69875</v>
      </c>
      <c r="G1439" s="1290">
        <f t="shared" si="22"/>
        <v>69875</v>
      </c>
      <c r="I1439" s="894"/>
    </row>
    <row r="1440" spans="1:9" ht="15.75">
      <c r="A1440" s="1303" t="s">
        <v>3514</v>
      </c>
      <c r="B1440" s="1304">
        <v>140</v>
      </c>
      <c r="C1440" s="1304">
        <v>260</v>
      </c>
      <c r="D1440" s="1304">
        <v>1300</v>
      </c>
      <c r="E1440" s="1521">
        <v>2684</v>
      </c>
      <c r="F1440" s="1526">
        <v>74051</v>
      </c>
      <c r="G1440" s="1290">
        <f t="shared" si="22"/>
        <v>74051</v>
      </c>
      <c r="I1440" s="894"/>
    </row>
    <row r="1441" spans="1:9" ht="15.75">
      <c r="A1441" s="1303" t="s">
        <v>3515</v>
      </c>
      <c r="B1441" s="1304">
        <v>140</v>
      </c>
      <c r="C1441" s="1304">
        <v>260</v>
      </c>
      <c r="D1441" s="1304">
        <v>1400</v>
      </c>
      <c r="E1441" s="1521">
        <v>2928</v>
      </c>
      <c r="F1441" s="1526">
        <v>78227</v>
      </c>
      <c r="G1441" s="1290">
        <f t="shared" si="22"/>
        <v>78227</v>
      </c>
      <c r="I1441" s="894"/>
    </row>
    <row r="1442" spans="1:9" ht="15.75">
      <c r="A1442" s="1303" t="s">
        <v>3516</v>
      </c>
      <c r="B1442" s="1304">
        <v>140</v>
      </c>
      <c r="C1442" s="1304">
        <v>260</v>
      </c>
      <c r="D1442" s="1304">
        <v>1500</v>
      </c>
      <c r="E1442" s="1521">
        <v>3172</v>
      </c>
      <c r="F1442" s="1526">
        <v>82405</v>
      </c>
      <c r="G1442" s="1290">
        <f t="shared" si="22"/>
        <v>82405</v>
      </c>
      <c r="I1442" s="894"/>
    </row>
    <row r="1443" spans="1:9" ht="15.75">
      <c r="A1443" s="1303" t="s">
        <v>3517</v>
      </c>
      <c r="B1443" s="1304">
        <v>140</v>
      </c>
      <c r="C1443" s="1304">
        <v>260</v>
      </c>
      <c r="D1443" s="1304">
        <v>1600</v>
      </c>
      <c r="E1443" s="1521">
        <v>3416</v>
      </c>
      <c r="F1443" s="1526">
        <v>86583</v>
      </c>
      <c r="G1443" s="1290">
        <f t="shared" si="22"/>
        <v>86583</v>
      </c>
      <c r="I1443" s="894"/>
    </row>
    <row r="1444" spans="1:9" ht="15.75">
      <c r="A1444" s="1303" t="s">
        <v>3518</v>
      </c>
      <c r="B1444" s="1304">
        <v>140</v>
      </c>
      <c r="C1444" s="1304">
        <v>260</v>
      </c>
      <c r="D1444" s="1304">
        <v>1700</v>
      </c>
      <c r="E1444" s="1521">
        <v>3660</v>
      </c>
      <c r="F1444" s="1526">
        <v>90759</v>
      </c>
      <c r="G1444" s="1290">
        <f t="shared" si="22"/>
        <v>90759</v>
      </c>
      <c r="I1444" s="894"/>
    </row>
    <row r="1445" spans="1:9" ht="15.75">
      <c r="A1445" s="1303" t="s">
        <v>3519</v>
      </c>
      <c r="B1445" s="1304">
        <v>140</v>
      </c>
      <c r="C1445" s="1304">
        <v>260</v>
      </c>
      <c r="D1445" s="1304">
        <v>1800</v>
      </c>
      <c r="E1445" s="1521">
        <v>3904</v>
      </c>
      <c r="F1445" s="1526">
        <v>94935</v>
      </c>
      <c r="G1445" s="1290">
        <f t="shared" si="22"/>
        <v>94935</v>
      </c>
      <c r="I1445" s="894"/>
    </row>
    <row r="1446" spans="1:9" ht="15.75">
      <c r="A1446" s="1303" t="s">
        <v>3520</v>
      </c>
      <c r="B1446" s="1304">
        <v>140</v>
      </c>
      <c r="C1446" s="1304">
        <v>260</v>
      </c>
      <c r="D1446" s="1304">
        <v>1900</v>
      </c>
      <c r="E1446" s="1521">
        <v>4148</v>
      </c>
      <c r="F1446" s="1526">
        <v>99114</v>
      </c>
      <c r="G1446" s="1290">
        <f t="shared" si="22"/>
        <v>99114</v>
      </c>
      <c r="I1446" s="894"/>
    </row>
    <row r="1447" spans="1:9" ht="15.75">
      <c r="A1447" s="1303" t="s">
        <v>3521</v>
      </c>
      <c r="B1447" s="1304">
        <v>140</v>
      </c>
      <c r="C1447" s="1304">
        <v>260</v>
      </c>
      <c r="D1447" s="1304">
        <v>2000</v>
      </c>
      <c r="E1447" s="1521">
        <v>4392</v>
      </c>
      <c r="F1447" s="1526">
        <v>103292</v>
      </c>
      <c r="G1447" s="1290">
        <f t="shared" si="22"/>
        <v>103292</v>
      </c>
      <c r="I1447" s="894"/>
    </row>
    <row r="1448" spans="1:9" ht="15.75">
      <c r="A1448" s="1303" t="s">
        <v>3522</v>
      </c>
      <c r="B1448" s="1304">
        <v>140</v>
      </c>
      <c r="C1448" s="1304">
        <v>260</v>
      </c>
      <c r="D1448" s="1304">
        <v>2100</v>
      </c>
      <c r="E1448" s="1521">
        <v>4636</v>
      </c>
      <c r="F1448" s="1526">
        <v>107468</v>
      </c>
      <c r="G1448" s="1290">
        <f t="shared" si="22"/>
        <v>107468</v>
      </c>
      <c r="I1448" s="894"/>
    </row>
    <row r="1449" spans="1:9" ht="15.75">
      <c r="A1449" s="1303" t="s">
        <v>3523</v>
      </c>
      <c r="B1449" s="1304">
        <v>140</v>
      </c>
      <c r="C1449" s="1304">
        <v>260</v>
      </c>
      <c r="D1449" s="1304">
        <v>2200</v>
      </c>
      <c r="E1449" s="1521">
        <v>4880</v>
      </c>
      <c r="F1449" s="1526">
        <v>111644</v>
      </c>
      <c r="G1449" s="1290">
        <f t="shared" si="22"/>
        <v>111644</v>
      </c>
      <c r="I1449" s="894"/>
    </row>
    <row r="1450" spans="1:9" ht="15.75">
      <c r="A1450" s="1303" t="s">
        <v>3524</v>
      </c>
      <c r="B1450" s="1304">
        <v>140</v>
      </c>
      <c r="C1450" s="1304">
        <v>260</v>
      </c>
      <c r="D1450" s="1304">
        <v>2300</v>
      </c>
      <c r="E1450" s="1521">
        <v>5124</v>
      </c>
      <c r="F1450" s="1526">
        <v>115822</v>
      </c>
      <c r="G1450" s="1290">
        <f t="shared" si="22"/>
        <v>115822</v>
      </c>
      <c r="I1450" s="894"/>
    </row>
    <row r="1451" spans="1:9" ht="15.75">
      <c r="A1451" s="1303" t="s">
        <v>3525</v>
      </c>
      <c r="B1451" s="1304">
        <v>140</v>
      </c>
      <c r="C1451" s="1304">
        <v>260</v>
      </c>
      <c r="D1451" s="1304">
        <v>2400</v>
      </c>
      <c r="E1451" s="1521">
        <v>5368</v>
      </c>
      <c r="F1451" s="1526">
        <v>120000</v>
      </c>
      <c r="G1451" s="1290">
        <f t="shared" si="22"/>
        <v>120000</v>
      </c>
      <c r="I1451" s="894"/>
    </row>
    <row r="1452" spans="1:9" ht="15.75">
      <c r="A1452" s="1303" t="s">
        <v>3526</v>
      </c>
      <c r="B1452" s="1304">
        <v>140</v>
      </c>
      <c r="C1452" s="1304">
        <v>260</v>
      </c>
      <c r="D1452" s="1304">
        <v>2500</v>
      </c>
      <c r="E1452" s="1521">
        <v>5612</v>
      </c>
      <c r="F1452" s="1526">
        <v>124176</v>
      </c>
      <c r="G1452" s="1290">
        <f t="shared" si="22"/>
        <v>124176</v>
      </c>
      <c r="I1452" s="894"/>
    </row>
    <row r="1453" spans="1:9" ht="15.75">
      <c r="A1453" s="1303" t="s">
        <v>3527</v>
      </c>
      <c r="B1453" s="1304">
        <v>140</v>
      </c>
      <c r="C1453" s="1304">
        <v>260</v>
      </c>
      <c r="D1453" s="1304">
        <v>2600</v>
      </c>
      <c r="E1453" s="1521">
        <v>5856</v>
      </c>
      <c r="F1453" s="1526">
        <v>128352</v>
      </c>
      <c r="G1453" s="1290">
        <f t="shared" si="22"/>
        <v>128352</v>
      </c>
      <c r="I1453" s="894"/>
    </row>
    <row r="1454" spans="1:9" ht="15.75">
      <c r="A1454" s="1303" t="s">
        <v>3528</v>
      </c>
      <c r="B1454" s="1304">
        <v>140</v>
      </c>
      <c r="C1454" s="1304">
        <v>260</v>
      </c>
      <c r="D1454" s="1304">
        <v>2700</v>
      </c>
      <c r="E1454" s="1521">
        <v>6100</v>
      </c>
      <c r="F1454" s="1526">
        <v>132531</v>
      </c>
      <c r="G1454" s="1290">
        <f t="shared" si="22"/>
        <v>132531</v>
      </c>
      <c r="I1454" s="894"/>
    </row>
    <row r="1455" spans="1:9" ht="15.75">
      <c r="A1455" s="1303" t="s">
        <v>3529</v>
      </c>
      <c r="B1455" s="1304">
        <v>140</v>
      </c>
      <c r="C1455" s="1304">
        <v>260</v>
      </c>
      <c r="D1455" s="1304">
        <v>2800</v>
      </c>
      <c r="E1455" s="1521">
        <v>6344</v>
      </c>
      <c r="F1455" s="1526">
        <v>136709</v>
      </c>
      <c r="G1455" s="1290">
        <f t="shared" si="22"/>
        <v>136709</v>
      </c>
      <c r="I1455" s="894"/>
    </row>
    <row r="1456" spans="1:9" ht="15.75">
      <c r="A1456" s="1303" t="s">
        <v>3530</v>
      </c>
      <c r="B1456" s="1304">
        <v>140</v>
      </c>
      <c r="C1456" s="1304">
        <v>260</v>
      </c>
      <c r="D1456" s="1304">
        <v>2900</v>
      </c>
      <c r="E1456" s="1521">
        <v>6588</v>
      </c>
      <c r="F1456" s="1526">
        <v>140885</v>
      </c>
      <c r="G1456" s="1290">
        <f t="shared" si="22"/>
        <v>140885</v>
      </c>
      <c r="I1456" s="894"/>
    </row>
    <row r="1457" spans="1:9" ht="15.75">
      <c r="A1457" s="1303" t="s">
        <v>3531</v>
      </c>
      <c r="B1457" s="1304">
        <v>140</v>
      </c>
      <c r="C1457" s="1304">
        <v>260</v>
      </c>
      <c r="D1457" s="1304">
        <v>3000</v>
      </c>
      <c r="E1457" s="1521">
        <v>6832</v>
      </c>
      <c r="F1457" s="1526">
        <v>145061</v>
      </c>
      <c r="G1457" s="1290">
        <f t="shared" si="22"/>
        <v>145061</v>
      </c>
      <c r="I1457" s="894"/>
    </row>
    <row r="1458" spans="1:9" ht="15.75">
      <c r="A1458" s="1303" t="s">
        <v>3532</v>
      </c>
      <c r="B1458" s="1304">
        <v>140</v>
      </c>
      <c r="C1458" s="1304">
        <v>260</v>
      </c>
      <c r="D1458" s="1304">
        <v>3100</v>
      </c>
      <c r="E1458" s="1521">
        <v>7076</v>
      </c>
      <c r="F1458" s="1526">
        <v>149239</v>
      </c>
      <c r="G1458" s="1290">
        <f t="shared" si="22"/>
        <v>149239</v>
      </c>
      <c r="I1458" s="894"/>
    </row>
    <row r="1459" spans="1:9" ht="15.75">
      <c r="A1459" s="1303" t="s">
        <v>3533</v>
      </c>
      <c r="B1459" s="1304">
        <v>140</v>
      </c>
      <c r="C1459" s="1304">
        <v>260</v>
      </c>
      <c r="D1459" s="1304">
        <v>3200</v>
      </c>
      <c r="E1459" s="1521">
        <v>7320</v>
      </c>
      <c r="F1459" s="1526">
        <v>153417</v>
      </c>
      <c r="G1459" s="1290">
        <f t="shared" si="22"/>
        <v>153417</v>
      </c>
      <c r="I1459" s="894"/>
    </row>
    <row r="1460" spans="1:9" ht="15.75">
      <c r="A1460" s="1303" t="s">
        <v>3534</v>
      </c>
      <c r="B1460" s="1304">
        <v>140</v>
      </c>
      <c r="C1460" s="1304">
        <v>260</v>
      </c>
      <c r="D1460" s="1304">
        <v>3300</v>
      </c>
      <c r="E1460" s="1521">
        <v>7564</v>
      </c>
      <c r="F1460" s="1526">
        <v>157593</v>
      </c>
      <c r="G1460" s="1290">
        <f t="shared" si="22"/>
        <v>157593</v>
      </c>
      <c r="I1460" s="894"/>
    </row>
    <row r="1461" spans="1:9" ht="15.75">
      <c r="A1461" s="1303" t="s">
        <v>3535</v>
      </c>
      <c r="B1461" s="1304">
        <v>140</v>
      </c>
      <c r="C1461" s="1304">
        <v>260</v>
      </c>
      <c r="D1461" s="1304">
        <v>3400</v>
      </c>
      <c r="E1461" s="1521">
        <v>7808</v>
      </c>
      <c r="F1461" s="1526">
        <v>161769</v>
      </c>
      <c r="G1461" s="1290">
        <f t="shared" si="22"/>
        <v>161769</v>
      </c>
      <c r="I1461" s="894"/>
    </row>
    <row r="1462" spans="1:9" ht="15.75">
      <c r="A1462" s="1303" t="s">
        <v>3536</v>
      </c>
      <c r="B1462" s="1304">
        <v>140</v>
      </c>
      <c r="C1462" s="1304">
        <v>260</v>
      </c>
      <c r="D1462" s="1304">
        <v>3500</v>
      </c>
      <c r="E1462" s="1521">
        <v>8052</v>
      </c>
      <c r="F1462" s="1526">
        <v>165948</v>
      </c>
      <c r="G1462" s="1290">
        <f t="shared" si="22"/>
        <v>165948</v>
      </c>
      <c r="I1462" s="894"/>
    </row>
    <row r="1463" spans="1:9" ht="15.75">
      <c r="A1463" s="1303" t="s">
        <v>3537</v>
      </c>
      <c r="B1463" s="1304">
        <v>140</v>
      </c>
      <c r="C1463" s="1304">
        <v>260</v>
      </c>
      <c r="D1463" s="1304">
        <v>3600</v>
      </c>
      <c r="E1463" s="1521">
        <v>8296</v>
      </c>
      <c r="F1463" s="1526">
        <v>170126</v>
      </c>
      <c r="G1463" s="1290">
        <f t="shared" si="22"/>
        <v>170126</v>
      </c>
      <c r="I1463" s="894"/>
    </row>
    <row r="1464" spans="1:9" ht="15.75">
      <c r="A1464" s="1303" t="s">
        <v>3538</v>
      </c>
      <c r="B1464" s="1304">
        <v>140</v>
      </c>
      <c r="C1464" s="1304">
        <v>260</v>
      </c>
      <c r="D1464" s="1304">
        <v>3700</v>
      </c>
      <c r="E1464" s="1521">
        <v>8540</v>
      </c>
      <c r="F1464" s="1526">
        <v>174302</v>
      </c>
      <c r="G1464" s="1290">
        <f t="shared" si="22"/>
        <v>174302</v>
      </c>
      <c r="I1464" s="894"/>
    </row>
    <row r="1465" spans="1:9" ht="15.75">
      <c r="A1465" s="1303" t="s">
        <v>3539</v>
      </c>
      <c r="B1465" s="1304">
        <v>140</v>
      </c>
      <c r="C1465" s="1304">
        <v>260</v>
      </c>
      <c r="D1465" s="1304">
        <v>3800</v>
      </c>
      <c r="E1465" s="1521">
        <v>8784</v>
      </c>
      <c r="F1465" s="1526">
        <v>178478</v>
      </c>
      <c r="G1465" s="1290">
        <f t="shared" si="22"/>
        <v>178478</v>
      </c>
      <c r="I1465" s="894"/>
    </row>
    <row r="1466" spans="1:9" ht="15.75">
      <c r="A1466" s="1303" t="s">
        <v>3540</v>
      </c>
      <c r="B1466" s="1304">
        <v>140</v>
      </c>
      <c r="C1466" s="1304">
        <v>260</v>
      </c>
      <c r="D1466" s="1304">
        <v>3900</v>
      </c>
      <c r="E1466" s="1521">
        <v>9028</v>
      </c>
      <c r="F1466" s="1526">
        <v>182656</v>
      </c>
      <c r="G1466" s="1290">
        <f t="shared" si="22"/>
        <v>182656</v>
      </c>
      <c r="I1466" s="894"/>
    </row>
    <row r="1467" spans="1:9" ht="15.75">
      <c r="A1467" s="1303" t="s">
        <v>3541</v>
      </c>
      <c r="B1467" s="1304">
        <v>140</v>
      </c>
      <c r="C1467" s="1304">
        <v>260</v>
      </c>
      <c r="D1467" s="1304">
        <v>4000</v>
      </c>
      <c r="E1467" s="1521">
        <v>9272</v>
      </c>
      <c r="F1467" s="1526">
        <v>186834</v>
      </c>
      <c r="G1467" s="1290">
        <f t="shared" si="22"/>
        <v>186834</v>
      </c>
      <c r="I1467" s="894"/>
    </row>
    <row r="1468" spans="1:9" ht="15.75">
      <c r="A1468" s="1303" t="s">
        <v>3542</v>
      </c>
      <c r="B1468" s="1304">
        <v>140</v>
      </c>
      <c r="C1468" s="1304">
        <v>260</v>
      </c>
      <c r="D1468" s="1304">
        <v>4100</v>
      </c>
      <c r="E1468" s="1521">
        <v>9516</v>
      </c>
      <c r="F1468" s="1526">
        <v>191010</v>
      </c>
      <c r="G1468" s="1290">
        <f t="shared" si="22"/>
        <v>191010</v>
      </c>
      <c r="I1468" s="894"/>
    </row>
    <row r="1469" spans="1:9" ht="15.75">
      <c r="A1469" s="1303" t="s">
        <v>3543</v>
      </c>
      <c r="B1469" s="1304">
        <v>140</v>
      </c>
      <c r="C1469" s="1304">
        <v>260</v>
      </c>
      <c r="D1469" s="1304">
        <v>4200</v>
      </c>
      <c r="E1469" s="1521">
        <v>9760</v>
      </c>
      <c r="F1469" s="1526">
        <v>195186</v>
      </c>
      <c r="G1469" s="1290">
        <f t="shared" si="22"/>
        <v>195186</v>
      </c>
      <c r="I1469" s="894"/>
    </row>
    <row r="1470" spans="1:9" ht="15.75">
      <c r="A1470" s="1303" t="s">
        <v>3544</v>
      </c>
      <c r="B1470" s="1304">
        <v>140</v>
      </c>
      <c r="C1470" s="1304">
        <v>260</v>
      </c>
      <c r="D1470" s="1304">
        <v>4300</v>
      </c>
      <c r="E1470" s="1521">
        <v>10004</v>
      </c>
      <c r="F1470" s="1526">
        <v>199365</v>
      </c>
      <c r="G1470" s="1290">
        <f t="shared" si="22"/>
        <v>199365</v>
      </c>
      <c r="I1470" s="894"/>
    </row>
    <row r="1471" spans="1:9" ht="15.75">
      <c r="A1471" s="1303" t="s">
        <v>3545</v>
      </c>
      <c r="B1471" s="1304">
        <v>140</v>
      </c>
      <c r="C1471" s="1304">
        <v>260</v>
      </c>
      <c r="D1471" s="1304">
        <v>4400</v>
      </c>
      <c r="E1471" s="1521">
        <v>10248</v>
      </c>
      <c r="F1471" s="1526">
        <v>203543</v>
      </c>
      <c r="G1471" s="1290">
        <f t="shared" si="22"/>
        <v>203543</v>
      </c>
      <c r="I1471" s="894"/>
    </row>
    <row r="1472" spans="1:9" ht="15.75">
      <c r="A1472" s="1303" t="s">
        <v>3546</v>
      </c>
      <c r="B1472" s="1304">
        <v>140</v>
      </c>
      <c r="C1472" s="1304">
        <v>260</v>
      </c>
      <c r="D1472" s="1304">
        <v>4500</v>
      </c>
      <c r="E1472" s="1521">
        <v>10492</v>
      </c>
      <c r="F1472" s="1526">
        <v>207719</v>
      </c>
      <c r="G1472" s="1290">
        <f t="shared" si="22"/>
        <v>207719</v>
      </c>
      <c r="I1472" s="894"/>
    </row>
    <row r="1473" spans="1:9" ht="15.75">
      <c r="A1473" s="1303" t="s">
        <v>3547</v>
      </c>
      <c r="B1473" s="1304">
        <v>140</v>
      </c>
      <c r="C1473" s="1304">
        <v>260</v>
      </c>
      <c r="D1473" s="1304">
        <v>4600</v>
      </c>
      <c r="E1473" s="1521">
        <v>10736</v>
      </c>
      <c r="F1473" s="1526">
        <v>211895</v>
      </c>
      <c r="G1473" s="1290">
        <f t="shared" si="22"/>
        <v>211895</v>
      </c>
      <c r="I1473" s="894"/>
    </row>
    <row r="1474" spans="1:9" ht="15.75">
      <c r="A1474" s="1303" t="s">
        <v>3548</v>
      </c>
      <c r="B1474" s="1304">
        <v>140</v>
      </c>
      <c r="C1474" s="1304">
        <v>260</v>
      </c>
      <c r="D1474" s="1304">
        <v>4700</v>
      </c>
      <c r="E1474" s="1521">
        <v>10980</v>
      </c>
      <c r="F1474" s="1526">
        <v>216073</v>
      </c>
      <c r="G1474" s="1290">
        <f t="shared" si="22"/>
        <v>216073</v>
      </c>
      <c r="I1474" s="894"/>
    </row>
    <row r="1475" spans="1:9" ht="15.75">
      <c r="A1475" s="1303" t="s">
        <v>3549</v>
      </c>
      <c r="B1475" s="1304">
        <v>140</v>
      </c>
      <c r="C1475" s="1304">
        <v>260</v>
      </c>
      <c r="D1475" s="1304">
        <v>4800</v>
      </c>
      <c r="E1475" s="1521">
        <v>11224</v>
      </c>
      <c r="F1475" s="1526">
        <v>220251</v>
      </c>
      <c r="G1475" s="1290">
        <f t="shared" si="22"/>
        <v>220251</v>
      </c>
      <c r="I1475" s="894"/>
    </row>
    <row r="1476" spans="1:9" ht="15.75">
      <c r="A1476" s="1303" t="s">
        <v>3550</v>
      </c>
      <c r="B1476" s="1304">
        <v>140</v>
      </c>
      <c r="C1476" s="1304">
        <v>260</v>
      </c>
      <c r="D1476" s="1304">
        <v>4900</v>
      </c>
      <c r="E1476" s="1521">
        <v>11468</v>
      </c>
      <c r="F1476" s="1526">
        <v>224427</v>
      </c>
      <c r="G1476" s="1290">
        <f t="shared" si="22"/>
        <v>224427</v>
      </c>
      <c r="I1476" s="894"/>
    </row>
    <row r="1477" spans="1:9" ht="16.5" thickBot="1">
      <c r="A1477" s="1305" t="s">
        <v>3551</v>
      </c>
      <c r="B1477" s="1295">
        <v>140</v>
      </c>
      <c r="C1477" s="1295">
        <v>260</v>
      </c>
      <c r="D1477" s="1295">
        <v>5000</v>
      </c>
      <c r="E1477" s="1522">
        <v>11712</v>
      </c>
      <c r="F1477" s="1526">
        <v>228603</v>
      </c>
      <c r="G1477" s="1291">
        <f t="shared" si="22"/>
        <v>228603</v>
      </c>
      <c r="I1477" s="894"/>
    </row>
    <row r="1478" spans="1:9" ht="15.75">
      <c r="A1478" s="1301" t="s">
        <v>3552</v>
      </c>
      <c r="B1478" s="1302">
        <v>140</v>
      </c>
      <c r="C1478" s="1302">
        <v>300</v>
      </c>
      <c r="D1478" s="1302">
        <v>800</v>
      </c>
      <c r="E1478" s="1520">
        <v>1743</v>
      </c>
      <c r="F1478" s="1526">
        <v>59920</v>
      </c>
      <c r="G1478" s="1289">
        <f t="shared" si="22"/>
        <v>59920</v>
      </c>
      <c r="I1478" s="894"/>
    </row>
    <row r="1479" spans="1:9" ht="15.75">
      <c r="A1479" s="1303" t="s">
        <v>3553</v>
      </c>
      <c r="B1479" s="1304">
        <v>140</v>
      </c>
      <c r="C1479" s="1304">
        <v>300</v>
      </c>
      <c r="D1479" s="1304">
        <v>900</v>
      </c>
      <c r="E1479" s="1521">
        <v>2034</v>
      </c>
      <c r="F1479" s="1526">
        <v>64855</v>
      </c>
      <c r="G1479" s="1290">
        <f t="shared" si="22"/>
        <v>64855</v>
      </c>
      <c r="I1479" s="894"/>
    </row>
    <row r="1480" spans="1:9" ht="15.75">
      <c r="A1480" s="1303" t="s">
        <v>3554</v>
      </c>
      <c r="B1480" s="1304">
        <v>140</v>
      </c>
      <c r="C1480" s="1304">
        <v>300</v>
      </c>
      <c r="D1480" s="1304">
        <v>1000</v>
      </c>
      <c r="E1480" s="1521">
        <v>2324</v>
      </c>
      <c r="F1480" s="1526">
        <v>69786</v>
      </c>
      <c r="G1480" s="1290">
        <f t="shared" si="22"/>
        <v>69786</v>
      </c>
      <c r="I1480" s="894"/>
    </row>
    <row r="1481" spans="1:9" ht="15.75">
      <c r="A1481" s="1303" t="s">
        <v>3555</v>
      </c>
      <c r="B1481" s="1304">
        <v>140</v>
      </c>
      <c r="C1481" s="1304">
        <v>300</v>
      </c>
      <c r="D1481" s="1304">
        <v>1100</v>
      </c>
      <c r="E1481" s="1521">
        <v>2615</v>
      </c>
      <c r="F1481" s="1526">
        <v>74721</v>
      </c>
      <c r="G1481" s="1290">
        <f t="shared" si="22"/>
        <v>74721</v>
      </c>
      <c r="I1481" s="894"/>
    </row>
    <row r="1482" spans="1:9" ht="15.75">
      <c r="A1482" s="1303" t="s">
        <v>3556</v>
      </c>
      <c r="B1482" s="1304">
        <v>140</v>
      </c>
      <c r="C1482" s="1304">
        <v>300</v>
      </c>
      <c r="D1482" s="1304">
        <v>1200</v>
      </c>
      <c r="E1482" s="1521">
        <v>2905</v>
      </c>
      <c r="F1482" s="1526">
        <v>79651</v>
      </c>
      <c r="G1482" s="1290">
        <f t="shared" si="22"/>
        <v>79651</v>
      </c>
      <c r="I1482" s="894"/>
    </row>
    <row r="1483" spans="1:9" ht="15.75">
      <c r="A1483" s="1303" t="s">
        <v>3557</v>
      </c>
      <c r="B1483" s="1304">
        <v>140</v>
      </c>
      <c r="C1483" s="1304">
        <v>300</v>
      </c>
      <c r="D1483" s="1304">
        <v>1300</v>
      </c>
      <c r="E1483" s="1521">
        <v>3196</v>
      </c>
      <c r="F1483" s="1526">
        <v>84586</v>
      </c>
      <c r="G1483" s="1290">
        <f t="shared" si="22"/>
        <v>84586</v>
      </c>
      <c r="I1483" s="894"/>
    </row>
    <row r="1484" spans="1:9" ht="15.75">
      <c r="A1484" s="1303" t="s">
        <v>3558</v>
      </c>
      <c r="B1484" s="1304">
        <v>140</v>
      </c>
      <c r="C1484" s="1304">
        <v>300</v>
      </c>
      <c r="D1484" s="1304">
        <v>1400</v>
      </c>
      <c r="E1484" s="1521">
        <v>3486</v>
      </c>
      <c r="F1484" s="1526">
        <v>89516</v>
      </c>
      <c r="G1484" s="1290">
        <f t="shared" si="22"/>
        <v>89516</v>
      </c>
      <c r="I1484" s="894"/>
    </row>
    <row r="1485" spans="1:9" ht="15.75">
      <c r="A1485" s="1303" t="s">
        <v>3559</v>
      </c>
      <c r="B1485" s="1304">
        <v>140</v>
      </c>
      <c r="C1485" s="1304">
        <v>300</v>
      </c>
      <c r="D1485" s="1304">
        <v>1500</v>
      </c>
      <c r="E1485" s="1521">
        <v>3777</v>
      </c>
      <c r="F1485" s="1526">
        <v>94451</v>
      </c>
      <c r="G1485" s="1290">
        <f t="shared" ref="G1485:G1548" si="23">(F1485-F1485*$B$4)</f>
        <v>94451</v>
      </c>
      <c r="I1485" s="894"/>
    </row>
    <row r="1486" spans="1:9" ht="15.75">
      <c r="A1486" s="1303" t="s">
        <v>3560</v>
      </c>
      <c r="B1486" s="1304">
        <v>140</v>
      </c>
      <c r="C1486" s="1304">
        <v>300</v>
      </c>
      <c r="D1486" s="1304">
        <v>1600</v>
      </c>
      <c r="E1486" s="1521">
        <v>4067</v>
      </c>
      <c r="F1486" s="1526">
        <v>99382</v>
      </c>
      <c r="G1486" s="1290">
        <f t="shared" si="23"/>
        <v>99382</v>
      </c>
      <c r="I1486" s="894"/>
    </row>
    <row r="1487" spans="1:9" ht="15.75">
      <c r="A1487" s="1303" t="s">
        <v>3561</v>
      </c>
      <c r="B1487" s="1304">
        <v>140</v>
      </c>
      <c r="C1487" s="1304">
        <v>300</v>
      </c>
      <c r="D1487" s="1304">
        <v>1700</v>
      </c>
      <c r="E1487" s="1521">
        <v>4358</v>
      </c>
      <c r="F1487" s="1526">
        <v>104317</v>
      </c>
      <c r="G1487" s="1290">
        <f t="shared" si="23"/>
        <v>104317</v>
      </c>
      <c r="I1487" s="894"/>
    </row>
    <row r="1488" spans="1:9" ht="15.75">
      <c r="A1488" s="1303" t="s">
        <v>3562</v>
      </c>
      <c r="B1488" s="1304">
        <v>140</v>
      </c>
      <c r="C1488" s="1304">
        <v>300</v>
      </c>
      <c r="D1488" s="1304">
        <v>1800</v>
      </c>
      <c r="E1488" s="1521">
        <v>4648</v>
      </c>
      <c r="F1488" s="1526">
        <v>109247</v>
      </c>
      <c r="G1488" s="1290">
        <f t="shared" si="23"/>
        <v>109247</v>
      </c>
      <c r="I1488" s="894"/>
    </row>
    <row r="1489" spans="1:9" ht="15.75">
      <c r="A1489" s="1303" t="s">
        <v>3563</v>
      </c>
      <c r="B1489" s="1304">
        <v>140</v>
      </c>
      <c r="C1489" s="1304">
        <v>300</v>
      </c>
      <c r="D1489" s="1304">
        <v>1900</v>
      </c>
      <c r="E1489" s="1521">
        <v>4939</v>
      </c>
      <c r="F1489" s="1526">
        <v>114182</v>
      </c>
      <c r="G1489" s="1290">
        <f t="shared" si="23"/>
        <v>114182</v>
      </c>
      <c r="I1489" s="894"/>
    </row>
    <row r="1490" spans="1:9" ht="15.75">
      <c r="A1490" s="1303" t="s">
        <v>3564</v>
      </c>
      <c r="B1490" s="1304">
        <v>140</v>
      </c>
      <c r="C1490" s="1304">
        <v>300</v>
      </c>
      <c r="D1490" s="1304">
        <v>2000</v>
      </c>
      <c r="E1490" s="1521">
        <v>5229</v>
      </c>
      <c r="F1490" s="1526">
        <v>119112</v>
      </c>
      <c r="G1490" s="1290">
        <f t="shared" si="23"/>
        <v>119112</v>
      </c>
      <c r="I1490" s="894"/>
    </row>
    <row r="1491" spans="1:9" ht="15.75">
      <c r="A1491" s="1303" t="s">
        <v>3565</v>
      </c>
      <c r="B1491" s="1304">
        <v>140</v>
      </c>
      <c r="C1491" s="1304">
        <v>300</v>
      </c>
      <c r="D1491" s="1304">
        <v>2100</v>
      </c>
      <c r="E1491" s="1521">
        <v>5520</v>
      </c>
      <c r="F1491" s="1526">
        <v>124047</v>
      </c>
      <c r="G1491" s="1290">
        <f t="shared" si="23"/>
        <v>124047</v>
      </c>
      <c r="I1491" s="894"/>
    </row>
    <row r="1492" spans="1:9" ht="15.75">
      <c r="A1492" s="1303" t="s">
        <v>3566</v>
      </c>
      <c r="B1492" s="1304">
        <v>140</v>
      </c>
      <c r="C1492" s="1304">
        <v>300</v>
      </c>
      <c r="D1492" s="1304">
        <v>2200</v>
      </c>
      <c r="E1492" s="1521">
        <v>5810</v>
      </c>
      <c r="F1492" s="1526">
        <v>128977</v>
      </c>
      <c r="G1492" s="1290">
        <f t="shared" si="23"/>
        <v>128977</v>
      </c>
      <c r="I1492" s="894"/>
    </row>
    <row r="1493" spans="1:9" ht="15.75">
      <c r="A1493" s="1303" t="s">
        <v>3567</v>
      </c>
      <c r="B1493" s="1304">
        <v>140</v>
      </c>
      <c r="C1493" s="1304">
        <v>300</v>
      </c>
      <c r="D1493" s="1304">
        <v>2300</v>
      </c>
      <c r="E1493" s="1521">
        <v>6101</v>
      </c>
      <c r="F1493" s="1526">
        <v>133912</v>
      </c>
      <c r="G1493" s="1290">
        <f t="shared" si="23"/>
        <v>133912</v>
      </c>
      <c r="I1493" s="894"/>
    </row>
    <row r="1494" spans="1:9" ht="15.75">
      <c r="A1494" s="1303" t="s">
        <v>3568</v>
      </c>
      <c r="B1494" s="1304">
        <v>140</v>
      </c>
      <c r="C1494" s="1304">
        <v>300</v>
      </c>
      <c r="D1494" s="1304">
        <v>2400</v>
      </c>
      <c r="E1494" s="1521">
        <v>6391</v>
      </c>
      <c r="F1494" s="1526">
        <v>138843</v>
      </c>
      <c r="G1494" s="1290">
        <f t="shared" si="23"/>
        <v>138843</v>
      </c>
      <c r="I1494" s="894"/>
    </row>
    <row r="1495" spans="1:9" ht="15.75">
      <c r="A1495" s="1303" t="s">
        <v>3569</v>
      </c>
      <c r="B1495" s="1304">
        <v>140</v>
      </c>
      <c r="C1495" s="1304">
        <v>300</v>
      </c>
      <c r="D1495" s="1304">
        <v>2500</v>
      </c>
      <c r="E1495" s="1521">
        <v>6682</v>
      </c>
      <c r="F1495" s="1526">
        <v>143778</v>
      </c>
      <c r="G1495" s="1290">
        <f t="shared" si="23"/>
        <v>143778</v>
      </c>
      <c r="I1495" s="894"/>
    </row>
    <row r="1496" spans="1:9" ht="15.75">
      <c r="A1496" s="1303" t="s">
        <v>3570</v>
      </c>
      <c r="B1496" s="1304">
        <v>140</v>
      </c>
      <c r="C1496" s="1304">
        <v>300</v>
      </c>
      <c r="D1496" s="1304">
        <v>2600</v>
      </c>
      <c r="E1496" s="1521">
        <v>6972</v>
      </c>
      <c r="F1496" s="1526">
        <v>148708</v>
      </c>
      <c r="G1496" s="1290">
        <f t="shared" si="23"/>
        <v>148708</v>
      </c>
      <c r="I1496" s="894"/>
    </row>
    <row r="1497" spans="1:9" ht="15.75">
      <c r="A1497" s="1303" t="s">
        <v>3571</v>
      </c>
      <c r="B1497" s="1304">
        <v>140</v>
      </c>
      <c r="C1497" s="1304">
        <v>300</v>
      </c>
      <c r="D1497" s="1304">
        <v>2700</v>
      </c>
      <c r="E1497" s="1521">
        <v>7263</v>
      </c>
      <c r="F1497" s="1526">
        <v>153643</v>
      </c>
      <c r="G1497" s="1290">
        <f t="shared" si="23"/>
        <v>153643</v>
      </c>
      <c r="I1497" s="894"/>
    </row>
    <row r="1498" spans="1:9" ht="15.75">
      <c r="A1498" s="1303" t="s">
        <v>3572</v>
      </c>
      <c r="B1498" s="1304">
        <v>140</v>
      </c>
      <c r="C1498" s="1304">
        <v>300</v>
      </c>
      <c r="D1498" s="1304">
        <v>2800</v>
      </c>
      <c r="E1498" s="1521">
        <v>7553</v>
      </c>
      <c r="F1498" s="1526">
        <v>158573</v>
      </c>
      <c r="G1498" s="1290">
        <f t="shared" si="23"/>
        <v>158573</v>
      </c>
      <c r="I1498" s="894"/>
    </row>
    <row r="1499" spans="1:9" ht="15.75">
      <c r="A1499" s="1303" t="s">
        <v>3573</v>
      </c>
      <c r="B1499" s="1304">
        <v>140</v>
      </c>
      <c r="C1499" s="1304">
        <v>300</v>
      </c>
      <c r="D1499" s="1304">
        <v>2900</v>
      </c>
      <c r="E1499" s="1521">
        <v>7844</v>
      </c>
      <c r="F1499" s="1526">
        <v>163508</v>
      </c>
      <c r="G1499" s="1290">
        <f t="shared" si="23"/>
        <v>163508</v>
      </c>
      <c r="I1499" s="894"/>
    </row>
    <row r="1500" spans="1:9" ht="15.75">
      <c r="A1500" s="1303" t="s">
        <v>3574</v>
      </c>
      <c r="B1500" s="1304">
        <v>140</v>
      </c>
      <c r="C1500" s="1304">
        <v>300</v>
      </c>
      <c r="D1500" s="1304">
        <v>3000</v>
      </c>
      <c r="E1500" s="1521">
        <v>8134</v>
      </c>
      <c r="F1500" s="1526">
        <v>168439</v>
      </c>
      <c r="G1500" s="1290">
        <f t="shared" si="23"/>
        <v>168439</v>
      </c>
      <c r="I1500" s="894"/>
    </row>
    <row r="1501" spans="1:9" ht="15.75">
      <c r="A1501" s="1303" t="s">
        <v>3575</v>
      </c>
      <c r="B1501" s="1304">
        <v>140</v>
      </c>
      <c r="C1501" s="1304">
        <v>300</v>
      </c>
      <c r="D1501" s="1304">
        <v>3100</v>
      </c>
      <c r="E1501" s="1521">
        <v>8425</v>
      </c>
      <c r="F1501" s="1526">
        <v>173374</v>
      </c>
      <c r="G1501" s="1290">
        <f t="shared" si="23"/>
        <v>173374</v>
      </c>
      <c r="I1501" s="894"/>
    </row>
    <row r="1502" spans="1:9" ht="15.75">
      <c r="A1502" s="1303" t="s">
        <v>3576</v>
      </c>
      <c r="B1502" s="1304">
        <v>140</v>
      </c>
      <c r="C1502" s="1304">
        <v>300</v>
      </c>
      <c r="D1502" s="1304">
        <v>3200</v>
      </c>
      <c r="E1502" s="1521">
        <v>8715</v>
      </c>
      <c r="F1502" s="1526">
        <v>178304</v>
      </c>
      <c r="G1502" s="1290">
        <f t="shared" si="23"/>
        <v>178304</v>
      </c>
      <c r="I1502" s="894"/>
    </row>
    <row r="1503" spans="1:9" ht="15.75">
      <c r="A1503" s="1303" t="s">
        <v>3577</v>
      </c>
      <c r="B1503" s="1304">
        <v>140</v>
      </c>
      <c r="C1503" s="1304">
        <v>300</v>
      </c>
      <c r="D1503" s="1304">
        <v>3300</v>
      </c>
      <c r="E1503" s="1521">
        <v>9006</v>
      </c>
      <c r="F1503" s="1526">
        <v>183239</v>
      </c>
      <c r="G1503" s="1290">
        <f t="shared" si="23"/>
        <v>183239</v>
      </c>
      <c r="I1503" s="894"/>
    </row>
    <row r="1504" spans="1:9" ht="15.75">
      <c r="A1504" s="1303" t="s">
        <v>3578</v>
      </c>
      <c r="B1504" s="1304">
        <v>140</v>
      </c>
      <c r="C1504" s="1304">
        <v>300</v>
      </c>
      <c r="D1504" s="1304">
        <v>3400</v>
      </c>
      <c r="E1504" s="1521">
        <v>9296</v>
      </c>
      <c r="F1504" s="1526">
        <v>188169</v>
      </c>
      <c r="G1504" s="1290">
        <f t="shared" si="23"/>
        <v>188169</v>
      </c>
      <c r="I1504" s="894"/>
    </row>
    <row r="1505" spans="1:9" ht="15.75">
      <c r="A1505" s="1303" t="s">
        <v>3579</v>
      </c>
      <c r="B1505" s="1304">
        <v>140</v>
      </c>
      <c r="C1505" s="1304">
        <v>300</v>
      </c>
      <c r="D1505" s="1304">
        <v>3500</v>
      </c>
      <c r="E1505" s="1521">
        <v>9587</v>
      </c>
      <c r="F1505" s="1526">
        <v>193104</v>
      </c>
      <c r="G1505" s="1290">
        <f t="shared" si="23"/>
        <v>193104</v>
      </c>
      <c r="I1505" s="894"/>
    </row>
    <row r="1506" spans="1:9" ht="15.75">
      <c r="A1506" s="1303" t="s">
        <v>3580</v>
      </c>
      <c r="B1506" s="1304">
        <v>140</v>
      </c>
      <c r="C1506" s="1304">
        <v>300</v>
      </c>
      <c r="D1506" s="1304">
        <v>3600</v>
      </c>
      <c r="E1506" s="1521">
        <v>9877</v>
      </c>
      <c r="F1506" s="1526">
        <v>198035</v>
      </c>
      <c r="G1506" s="1290">
        <f t="shared" si="23"/>
        <v>198035</v>
      </c>
      <c r="I1506" s="894"/>
    </row>
    <row r="1507" spans="1:9" ht="15.75">
      <c r="A1507" s="1303" t="s">
        <v>3581</v>
      </c>
      <c r="B1507" s="1304">
        <v>140</v>
      </c>
      <c r="C1507" s="1304">
        <v>300</v>
      </c>
      <c r="D1507" s="1304">
        <v>3700</v>
      </c>
      <c r="E1507" s="1521">
        <v>10168</v>
      </c>
      <c r="F1507" s="1526">
        <v>202970</v>
      </c>
      <c r="G1507" s="1290">
        <f t="shared" si="23"/>
        <v>202970</v>
      </c>
      <c r="I1507" s="894"/>
    </row>
    <row r="1508" spans="1:9" ht="15.75">
      <c r="A1508" s="1303" t="s">
        <v>3582</v>
      </c>
      <c r="B1508" s="1304">
        <v>140</v>
      </c>
      <c r="C1508" s="1304">
        <v>300</v>
      </c>
      <c r="D1508" s="1304">
        <v>3800</v>
      </c>
      <c r="E1508" s="1521">
        <v>10458</v>
      </c>
      <c r="F1508" s="1526">
        <v>207900</v>
      </c>
      <c r="G1508" s="1290">
        <f t="shared" si="23"/>
        <v>207900</v>
      </c>
      <c r="I1508" s="894"/>
    </row>
    <row r="1509" spans="1:9" ht="15.75">
      <c r="A1509" s="1303" t="s">
        <v>3583</v>
      </c>
      <c r="B1509" s="1304">
        <v>140</v>
      </c>
      <c r="C1509" s="1304">
        <v>300</v>
      </c>
      <c r="D1509" s="1304">
        <v>3900</v>
      </c>
      <c r="E1509" s="1521">
        <v>10749</v>
      </c>
      <c r="F1509" s="1526">
        <v>212835</v>
      </c>
      <c r="G1509" s="1290">
        <f t="shared" si="23"/>
        <v>212835</v>
      </c>
      <c r="I1509" s="894"/>
    </row>
    <row r="1510" spans="1:9" ht="15.75">
      <c r="A1510" s="1303" t="s">
        <v>3584</v>
      </c>
      <c r="B1510" s="1304">
        <v>140</v>
      </c>
      <c r="C1510" s="1304">
        <v>300</v>
      </c>
      <c r="D1510" s="1304">
        <v>4000</v>
      </c>
      <c r="E1510" s="1521">
        <v>11039</v>
      </c>
      <c r="F1510" s="1526">
        <v>217765</v>
      </c>
      <c r="G1510" s="1290">
        <f t="shared" si="23"/>
        <v>217765</v>
      </c>
      <c r="I1510" s="894"/>
    </row>
    <row r="1511" spans="1:9" ht="15.75">
      <c r="A1511" s="1303" t="s">
        <v>3585</v>
      </c>
      <c r="B1511" s="1304">
        <v>140</v>
      </c>
      <c r="C1511" s="1304">
        <v>300</v>
      </c>
      <c r="D1511" s="1304">
        <v>4100</v>
      </c>
      <c r="E1511" s="1521">
        <v>11330</v>
      </c>
      <c r="F1511" s="1526">
        <v>222700</v>
      </c>
      <c r="G1511" s="1290">
        <f t="shared" si="23"/>
        <v>222700</v>
      </c>
      <c r="I1511" s="894"/>
    </row>
    <row r="1512" spans="1:9" ht="15.75">
      <c r="A1512" s="1303" t="s">
        <v>3586</v>
      </c>
      <c r="B1512" s="1304">
        <v>140</v>
      </c>
      <c r="C1512" s="1304">
        <v>300</v>
      </c>
      <c r="D1512" s="1304">
        <v>4200</v>
      </c>
      <c r="E1512" s="1521">
        <v>11620</v>
      </c>
      <c r="F1512" s="1526">
        <v>227630</v>
      </c>
      <c r="G1512" s="1290">
        <f t="shared" si="23"/>
        <v>227630</v>
      </c>
      <c r="I1512" s="894"/>
    </row>
    <row r="1513" spans="1:9" ht="15.75">
      <c r="A1513" s="1303" t="s">
        <v>3587</v>
      </c>
      <c r="B1513" s="1304">
        <v>140</v>
      </c>
      <c r="C1513" s="1304">
        <v>300</v>
      </c>
      <c r="D1513" s="1304">
        <v>4300</v>
      </c>
      <c r="E1513" s="1521">
        <v>11911</v>
      </c>
      <c r="F1513" s="1526">
        <v>232565</v>
      </c>
      <c r="G1513" s="1290">
        <f t="shared" si="23"/>
        <v>232565</v>
      </c>
      <c r="I1513" s="894"/>
    </row>
    <row r="1514" spans="1:9" ht="15.75">
      <c r="A1514" s="1303" t="s">
        <v>3588</v>
      </c>
      <c r="B1514" s="1304">
        <v>140</v>
      </c>
      <c r="C1514" s="1304">
        <v>300</v>
      </c>
      <c r="D1514" s="1304">
        <v>4400</v>
      </c>
      <c r="E1514" s="1521">
        <v>12201</v>
      </c>
      <c r="F1514" s="1526">
        <v>237496</v>
      </c>
      <c r="G1514" s="1290">
        <f t="shared" si="23"/>
        <v>237496</v>
      </c>
      <c r="I1514" s="894"/>
    </row>
    <row r="1515" spans="1:9" ht="15.75">
      <c r="A1515" s="1303" t="s">
        <v>3589</v>
      </c>
      <c r="B1515" s="1304">
        <v>140</v>
      </c>
      <c r="C1515" s="1304">
        <v>300</v>
      </c>
      <c r="D1515" s="1304">
        <v>4500</v>
      </c>
      <c r="E1515" s="1521">
        <v>12492</v>
      </c>
      <c r="F1515" s="1526">
        <v>242431</v>
      </c>
      <c r="G1515" s="1290">
        <f t="shared" si="23"/>
        <v>242431</v>
      </c>
      <c r="I1515" s="894"/>
    </row>
    <row r="1516" spans="1:9" ht="15.75">
      <c r="A1516" s="1303" t="s">
        <v>3590</v>
      </c>
      <c r="B1516" s="1304">
        <v>140</v>
      </c>
      <c r="C1516" s="1304">
        <v>300</v>
      </c>
      <c r="D1516" s="1304">
        <v>4600</v>
      </c>
      <c r="E1516" s="1521">
        <v>12782</v>
      </c>
      <c r="F1516" s="1526">
        <v>247361</v>
      </c>
      <c r="G1516" s="1290">
        <f t="shared" si="23"/>
        <v>247361</v>
      </c>
      <c r="I1516" s="894"/>
    </row>
    <row r="1517" spans="1:9" ht="15.75">
      <c r="A1517" s="1303" t="s">
        <v>3591</v>
      </c>
      <c r="B1517" s="1304">
        <v>140</v>
      </c>
      <c r="C1517" s="1304">
        <v>300</v>
      </c>
      <c r="D1517" s="1304">
        <v>4700</v>
      </c>
      <c r="E1517" s="1521">
        <v>13073</v>
      </c>
      <c r="F1517" s="1526">
        <v>252294</v>
      </c>
      <c r="G1517" s="1290">
        <f t="shared" si="23"/>
        <v>252294</v>
      </c>
      <c r="I1517" s="894"/>
    </row>
    <row r="1518" spans="1:9" ht="15.75">
      <c r="A1518" s="1303" t="s">
        <v>3592</v>
      </c>
      <c r="B1518" s="1304">
        <v>140</v>
      </c>
      <c r="C1518" s="1304">
        <v>300</v>
      </c>
      <c r="D1518" s="1304">
        <v>4800</v>
      </c>
      <c r="E1518" s="1521">
        <v>13363</v>
      </c>
      <c r="F1518" s="1526">
        <v>257226</v>
      </c>
      <c r="G1518" s="1290">
        <f t="shared" si="23"/>
        <v>257226</v>
      </c>
      <c r="I1518" s="894"/>
    </row>
    <row r="1519" spans="1:9" ht="15.75">
      <c r="A1519" s="1303" t="s">
        <v>3593</v>
      </c>
      <c r="B1519" s="1304">
        <v>140</v>
      </c>
      <c r="C1519" s="1304">
        <v>300</v>
      </c>
      <c r="D1519" s="1304">
        <v>4900</v>
      </c>
      <c r="E1519" s="1521">
        <v>13654</v>
      </c>
      <c r="F1519" s="1526">
        <v>262159</v>
      </c>
      <c r="G1519" s="1290">
        <f t="shared" si="23"/>
        <v>262159</v>
      </c>
      <c r="I1519" s="894"/>
    </row>
    <row r="1520" spans="1:9" ht="16.5" thickBot="1">
      <c r="A1520" s="1305" t="s">
        <v>3594</v>
      </c>
      <c r="B1520" s="1295">
        <v>140</v>
      </c>
      <c r="C1520" s="1295">
        <v>300</v>
      </c>
      <c r="D1520" s="1295">
        <v>5000</v>
      </c>
      <c r="E1520" s="1522">
        <v>13944</v>
      </c>
      <c r="F1520" s="1526">
        <v>267092</v>
      </c>
      <c r="G1520" s="1291">
        <f t="shared" si="23"/>
        <v>267092</v>
      </c>
      <c r="I1520" s="894"/>
    </row>
    <row r="1521" spans="1:9" ht="15.75">
      <c r="A1521" s="1301" t="s">
        <v>3595</v>
      </c>
      <c r="B1521" s="1302">
        <v>140</v>
      </c>
      <c r="C1521" s="1302">
        <v>380</v>
      </c>
      <c r="D1521" s="1302">
        <v>800</v>
      </c>
      <c r="E1521" s="1520">
        <v>1952</v>
      </c>
      <c r="F1521" s="1526">
        <v>67558</v>
      </c>
      <c r="G1521" s="1289">
        <f t="shared" si="23"/>
        <v>67558</v>
      </c>
      <c r="I1521" s="894"/>
    </row>
    <row r="1522" spans="1:9" ht="15.75">
      <c r="A1522" s="1303" t="s">
        <v>3596</v>
      </c>
      <c r="B1522" s="1304">
        <v>140</v>
      </c>
      <c r="C1522" s="1304">
        <v>380</v>
      </c>
      <c r="D1522" s="1304">
        <v>900</v>
      </c>
      <c r="E1522" s="1521">
        <v>2277</v>
      </c>
      <c r="F1522" s="1526">
        <v>73329</v>
      </c>
      <c r="G1522" s="1290">
        <f t="shared" si="23"/>
        <v>73329</v>
      </c>
      <c r="I1522" s="894"/>
    </row>
    <row r="1523" spans="1:9" ht="15.75">
      <c r="A1523" s="1303" t="s">
        <v>3597</v>
      </c>
      <c r="B1523" s="1304">
        <v>140</v>
      </c>
      <c r="C1523" s="1304">
        <v>380</v>
      </c>
      <c r="D1523" s="1304">
        <v>1000</v>
      </c>
      <c r="E1523" s="1521">
        <v>2603</v>
      </c>
      <c r="F1523" s="1526">
        <v>79101</v>
      </c>
      <c r="G1523" s="1290">
        <f t="shared" si="23"/>
        <v>79101</v>
      </c>
      <c r="I1523" s="894"/>
    </row>
    <row r="1524" spans="1:9" ht="15.75">
      <c r="A1524" s="1303" t="s">
        <v>3598</v>
      </c>
      <c r="B1524" s="1304">
        <v>140</v>
      </c>
      <c r="C1524" s="1304">
        <v>380</v>
      </c>
      <c r="D1524" s="1304">
        <v>1100</v>
      </c>
      <c r="E1524" s="1521">
        <v>2928</v>
      </c>
      <c r="F1524" s="1526">
        <v>84870</v>
      </c>
      <c r="G1524" s="1290">
        <f t="shared" si="23"/>
        <v>84870</v>
      </c>
      <c r="I1524" s="894"/>
    </row>
    <row r="1525" spans="1:9" ht="15.75">
      <c r="A1525" s="1303" t="s">
        <v>3599</v>
      </c>
      <c r="B1525" s="1304">
        <v>140</v>
      </c>
      <c r="C1525" s="1304">
        <v>380</v>
      </c>
      <c r="D1525" s="1304">
        <v>1200</v>
      </c>
      <c r="E1525" s="1521">
        <v>3253</v>
      </c>
      <c r="F1525" s="1526">
        <v>90640</v>
      </c>
      <c r="G1525" s="1290">
        <f t="shared" si="23"/>
        <v>90640</v>
      </c>
      <c r="I1525" s="894"/>
    </row>
    <row r="1526" spans="1:9" ht="15.75">
      <c r="A1526" s="1303" t="s">
        <v>3600</v>
      </c>
      <c r="B1526" s="1304">
        <v>140</v>
      </c>
      <c r="C1526" s="1304">
        <v>380</v>
      </c>
      <c r="D1526" s="1304">
        <v>1300</v>
      </c>
      <c r="E1526" s="1521">
        <v>3579</v>
      </c>
      <c r="F1526" s="1526">
        <v>96411</v>
      </c>
      <c r="G1526" s="1290">
        <f t="shared" si="23"/>
        <v>96411</v>
      </c>
      <c r="I1526" s="894"/>
    </row>
    <row r="1527" spans="1:9" ht="15.75">
      <c r="A1527" s="1303" t="s">
        <v>3601</v>
      </c>
      <c r="B1527" s="1304">
        <v>140</v>
      </c>
      <c r="C1527" s="1304">
        <v>380</v>
      </c>
      <c r="D1527" s="1304">
        <v>1400</v>
      </c>
      <c r="E1527" s="1521">
        <v>3904</v>
      </c>
      <c r="F1527" s="1526">
        <v>102183</v>
      </c>
      <c r="G1527" s="1290">
        <f t="shared" si="23"/>
        <v>102183</v>
      </c>
      <c r="I1527" s="894"/>
    </row>
    <row r="1528" spans="1:9" ht="15.75">
      <c r="A1528" s="1303" t="s">
        <v>3602</v>
      </c>
      <c r="B1528" s="1304">
        <v>140</v>
      </c>
      <c r="C1528" s="1304">
        <v>380</v>
      </c>
      <c r="D1528" s="1304">
        <v>1500</v>
      </c>
      <c r="E1528" s="1521">
        <v>4229</v>
      </c>
      <c r="F1528" s="1526">
        <v>107952</v>
      </c>
      <c r="G1528" s="1290">
        <f t="shared" si="23"/>
        <v>107952</v>
      </c>
      <c r="I1528" s="894"/>
    </row>
    <row r="1529" spans="1:9" ht="15.75">
      <c r="A1529" s="1303" t="s">
        <v>3603</v>
      </c>
      <c r="B1529" s="1304">
        <v>140</v>
      </c>
      <c r="C1529" s="1304">
        <v>380</v>
      </c>
      <c r="D1529" s="1304">
        <v>1600</v>
      </c>
      <c r="E1529" s="1521">
        <v>4555</v>
      </c>
      <c r="F1529" s="1526">
        <v>113721</v>
      </c>
      <c r="G1529" s="1290">
        <f t="shared" si="23"/>
        <v>113721</v>
      </c>
      <c r="I1529" s="894"/>
    </row>
    <row r="1530" spans="1:9" ht="15.75">
      <c r="A1530" s="1303" t="s">
        <v>3604</v>
      </c>
      <c r="B1530" s="1304">
        <v>140</v>
      </c>
      <c r="C1530" s="1304">
        <v>380</v>
      </c>
      <c r="D1530" s="1304">
        <v>1700</v>
      </c>
      <c r="E1530" s="1521">
        <v>4880</v>
      </c>
      <c r="F1530" s="1526">
        <v>119493</v>
      </c>
      <c r="G1530" s="1290">
        <f t="shared" si="23"/>
        <v>119493</v>
      </c>
      <c r="I1530" s="894"/>
    </row>
    <row r="1531" spans="1:9" ht="15.75">
      <c r="A1531" s="1303" t="s">
        <v>3605</v>
      </c>
      <c r="B1531" s="1304">
        <v>140</v>
      </c>
      <c r="C1531" s="1304">
        <v>380</v>
      </c>
      <c r="D1531" s="1304">
        <v>1800</v>
      </c>
      <c r="E1531" s="1521">
        <v>5205</v>
      </c>
      <c r="F1531" s="1526">
        <v>125264</v>
      </c>
      <c r="G1531" s="1290">
        <f t="shared" si="23"/>
        <v>125264</v>
      </c>
      <c r="I1531" s="894"/>
    </row>
    <row r="1532" spans="1:9" ht="15.75">
      <c r="A1532" s="1303" t="s">
        <v>3606</v>
      </c>
      <c r="B1532" s="1304">
        <v>140</v>
      </c>
      <c r="C1532" s="1304">
        <v>380</v>
      </c>
      <c r="D1532" s="1304">
        <v>1900</v>
      </c>
      <c r="E1532" s="1521">
        <v>5531</v>
      </c>
      <c r="F1532" s="1526">
        <v>131034</v>
      </c>
      <c r="G1532" s="1290">
        <f t="shared" si="23"/>
        <v>131034</v>
      </c>
      <c r="I1532" s="894"/>
    </row>
    <row r="1533" spans="1:9" ht="15.75">
      <c r="A1533" s="1303" t="s">
        <v>3607</v>
      </c>
      <c r="B1533" s="1304">
        <v>140</v>
      </c>
      <c r="C1533" s="1304">
        <v>380</v>
      </c>
      <c r="D1533" s="1304">
        <v>2000</v>
      </c>
      <c r="E1533" s="1521">
        <v>5856</v>
      </c>
      <c r="F1533" s="1526">
        <v>136803</v>
      </c>
      <c r="G1533" s="1290">
        <f t="shared" si="23"/>
        <v>136803</v>
      </c>
      <c r="I1533" s="894"/>
    </row>
    <row r="1534" spans="1:9" ht="15.75">
      <c r="A1534" s="1303" t="s">
        <v>3608</v>
      </c>
      <c r="B1534" s="1304">
        <v>140</v>
      </c>
      <c r="C1534" s="1304">
        <v>380</v>
      </c>
      <c r="D1534" s="1304">
        <v>2100</v>
      </c>
      <c r="E1534" s="1521">
        <v>6181</v>
      </c>
      <c r="F1534" s="1526">
        <v>142575</v>
      </c>
      <c r="G1534" s="1290">
        <f t="shared" si="23"/>
        <v>142575</v>
      </c>
      <c r="I1534" s="894"/>
    </row>
    <row r="1535" spans="1:9" ht="15.75">
      <c r="A1535" s="1303" t="s">
        <v>3609</v>
      </c>
      <c r="B1535" s="1304">
        <v>140</v>
      </c>
      <c r="C1535" s="1304">
        <v>380</v>
      </c>
      <c r="D1535" s="1304">
        <v>2200</v>
      </c>
      <c r="E1535" s="1521">
        <v>6507</v>
      </c>
      <c r="F1535" s="1526">
        <v>148346</v>
      </c>
      <c r="G1535" s="1290">
        <f t="shared" si="23"/>
        <v>148346</v>
      </c>
      <c r="I1535" s="894"/>
    </row>
    <row r="1536" spans="1:9" ht="15.75">
      <c r="A1536" s="1303" t="s">
        <v>3610</v>
      </c>
      <c r="B1536" s="1304">
        <v>140</v>
      </c>
      <c r="C1536" s="1304">
        <v>380</v>
      </c>
      <c r="D1536" s="1304">
        <v>2300</v>
      </c>
      <c r="E1536" s="1521">
        <v>6832</v>
      </c>
      <c r="F1536" s="1526">
        <v>154115</v>
      </c>
      <c r="G1536" s="1290">
        <f t="shared" si="23"/>
        <v>154115</v>
      </c>
      <c r="I1536" s="894"/>
    </row>
    <row r="1537" spans="1:9" ht="15.75">
      <c r="A1537" s="1303" t="s">
        <v>3611</v>
      </c>
      <c r="B1537" s="1304">
        <v>140</v>
      </c>
      <c r="C1537" s="1304">
        <v>380</v>
      </c>
      <c r="D1537" s="1304">
        <v>2400</v>
      </c>
      <c r="E1537" s="1521">
        <v>7157</v>
      </c>
      <c r="F1537" s="1526">
        <v>159885</v>
      </c>
      <c r="G1537" s="1290">
        <f t="shared" si="23"/>
        <v>159885</v>
      </c>
      <c r="I1537" s="894"/>
    </row>
    <row r="1538" spans="1:9" ht="15.75">
      <c r="A1538" s="1303" t="s">
        <v>3612</v>
      </c>
      <c r="B1538" s="1304">
        <v>140</v>
      </c>
      <c r="C1538" s="1304">
        <v>380</v>
      </c>
      <c r="D1538" s="1304">
        <v>2500</v>
      </c>
      <c r="E1538" s="1521">
        <v>7483</v>
      </c>
      <c r="F1538" s="1526">
        <v>165656</v>
      </c>
      <c r="G1538" s="1290">
        <f t="shared" si="23"/>
        <v>165656</v>
      </c>
      <c r="I1538" s="894"/>
    </row>
    <row r="1539" spans="1:9" ht="15.75">
      <c r="A1539" s="1303" t="s">
        <v>3613</v>
      </c>
      <c r="B1539" s="1304">
        <v>140</v>
      </c>
      <c r="C1539" s="1304">
        <v>380</v>
      </c>
      <c r="D1539" s="1304">
        <v>2600</v>
      </c>
      <c r="E1539" s="1521">
        <v>7808</v>
      </c>
      <c r="F1539" s="1526">
        <v>171428</v>
      </c>
      <c r="G1539" s="1290">
        <f t="shared" si="23"/>
        <v>171428</v>
      </c>
      <c r="I1539" s="894"/>
    </row>
    <row r="1540" spans="1:9" ht="15.75">
      <c r="A1540" s="1303" t="s">
        <v>3614</v>
      </c>
      <c r="B1540" s="1304">
        <v>140</v>
      </c>
      <c r="C1540" s="1304">
        <v>380</v>
      </c>
      <c r="D1540" s="1304">
        <v>2700</v>
      </c>
      <c r="E1540" s="1521">
        <v>8133</v>
      </c>
      <c r="F1540" s="1526">
        <v>177197</v>
      </c>
      <c r="G1540" s="1290">
        <f t="shared" si="23"/>
        <v>177197</v>
      </c>
      <c r="I1540" s="894"/>
    </row>
    <row r="1541" spans="1:9" ht="15.75">
      <c r="A1541" s="1303" t="s">
        <v>3615</v>
      </c>
      <c r="B1541" s="1304">
        <v>140</v>
      </c>
      <c r="C1541" s="1304">
        <v>380</v>
      </c>
      <c r="D1541" s="1304">
        <v>2800</v>
      </c>
      <c r="E1541" s="1521">
        <v>8459</v>
      </c>
      <c r="F1541" s="1526">
        <v>182966</v>
      </c>
      <c r="G1541" s="1290">
        <f t="shared" si="23"/>
        <v>182966</v>
      </c>
      <c r="I1541" s="894"/>
    </row>
    <row r="1542" spans="1:9" ht="15.75">
      <c r="A1542" s="1303" t="s">
        <v>3616</v>
      </c>
      <c r="B1542" s="1304">
        <v>140</v>
      </c>
      <c r="C1542" s="1304">
        <v>380</v>
      </c>
      <c r="D1542" s="1304">
        <v>2900</v>
      </c>
      <c r="E1542" s="1521">
        <v>8784</v>
      </c>
      <c r="F1542" s="1526">
        <v>188738</v>
      </c>
      <c r="G1542" s="1290">
        <f t="shared" si="23"/>
        <v>188738</v>
      </c>
      <c r="I1542" s="894"/>
    </row>
    <row r="1543" spans="1:9" ht="15.75">
      <c r="A1543" s="1303" t="s">
        <v>3617</v>
      </c>
      <c r="B1543" s="1304">
        <v>140</v>
      </c>
      <c r="C1543" s="1304">
        <v>380</v>
      </c>
      <c r="D1543" s="1304">
        <v>3000</v>
      </c>
      <c r="E1543" s="1521">
        <v>9109</v>
      </c>
      <c r="F1543" s="1526">
        <v>194510</v>
      </c>
      <c r="G1543" s="1290">
        <f t="shared" si="23"/>
        <v>194510</v>
      </c>
      <c r="I1543" s="894"/>
    </row>
    <row r="1544" spans="1:9" ht="15.75">
      <c r="A1544" s="1303" t="s">
        <v>3618</v>
      </c>
      <c r="B1544" s="1304">
        <v>140</v>
      </c>
      <c r="C1544" s="1304">
        <v>380</v>
      </c>
      <c r="D1544" s="1304">
        <v>3100</v>
      </c>
      <c r="E1544" s="1521">
        <v>9435</v>
      </c>
      <c r="F1544" s="1526">
        <v>200279</v>
      </c>
      <c r="G1544" s="1290">
        <f t="shared" si="23"/>
        <v>200279</v>
      </c>
      <c r="I1544" s="894"/>
    </row>
    <row r="1545" spans="1:9" ht="15.75">
      <c r="A1545" s="1303" t="s">
        <v>3619</v>
      </c>
      <c r="B1545" s="1304">
        <v>140</v>
      </c>
      <c r="C1545" s="1304">
        <v>380</v>
      </c>
      <c r="D1545" s="1304">
        <v>3200</v>
      </c>
      <c r="E1545" s="1521">
        <v>9760</v>
      </c>
      <c r="F1545" s="1526">
        <v>206048</v>
      </c>
      <c r="G1545" s="1290">
        <f t="shared" si="23"/>
        <v>206048</v>
      </c>
      <c r="I1545" s="894"/>
    </row>
    <row r="1546" spans="1:9" ht="15.75">
      <c r="A1546" s="1303" t="s">
        <v>3620</v>
      </c>
      <c r="B1546" s="1304">
        <v>140</v>
      </c>
      <c r="C1546" s="1304">
        <v>380</v>
      </c>
      <c r="D1546" s="1304">
        <v>3300</v>
      </c>
      <c r="E1546" s="1521">
        <v>10085</v>
      </c>
      <c r="F1546" s="1526">
        <v>211820</v>
      </c>
      <c r="G1546" s="1290">
        <f t="shared" si="23"/>
        <v>211820</v>
      </c>
      <c r="I1546" s="894"/>
    </row>
    <row r="1547" spans="1:9" ht="15.75">
      <c r="A1547" s="1303" t="s">
        <v>3621</v>
      </c>
      <c r="B1547" s="1304">
        <v>140</v>
      </c>
      <c r="C1547" s="1304">
        <v>380</v>
      </c>
      <c r="D1547" s="1304">
        <v>3400</v>
      </c>
      <c r="E1547" s="1521">
        <v>10411</v>
      </c>
      <c r="F1547" s="1526">
        <v>217591</v>
      </c>
      <c r="G1547" s="1290">
        <f t="shared" si="23"/>
        <v>217591</v>
      </c>
      <c r="I1547" s="894"/>
    </row>
    <row r="1548" spans="1:9" ht="15.75">
      <c r="A1548" s="1303" t="s">
        <v>3622</v>
      </c>
      <c r="B1548" s="1304">
        <v>140</v>
      </c>
      <c r="C1548" s="1304">
        <v>380</v>
      </c>
      <c r="D1548" s="1304">
        <v>3500</v>
      </c>
      <c r="E1548" s="1521">
        <v>10736</v>
      </c>
      <c r="F1548" s="1526">
        <v>223360</v>
      </c>
      <c r="G1548" s="1290">
        <f t="shared" si="23"/>
        <v>223360</v>
      </c>
      <c r="I1548" s="894"/>
    </row>
    <row r="1549" spans="1:9" ht="15.75">
      <c r="A1549" s="1303" t="s">
        <v>3623</v>
      </c>
      <c r="B1549" s="1304">
        <v>140</v>
      </c>
      <c r="C1549" s="1304">
        <v>380</v>
      </c>
      <c r="D1549" s="1304">
        <v>3600</v>
      </c>
      <c r="E1549" s="1521">
        <v>11061</v>
      </c>
      <c r="F1549" s="1526">
        <v>229130</v>
      </c>
      <c r="G1549" s="1290">
        <f t="shared" ref="G1549:G1563" si="24">(F1549-F1549*$B$4)</f>
        <v>229130</v>
      </c>
      <c r="I1549" s="894"/>
    </row>
    <row r="1550" spans="1:9" ht="15.75">
      <c r="A1550" s="1303" t="s">
        <v>3624</v>
      </c>
      <c r="B1550" s="1304">
        <v>140</v>
      </c>
      <c r="C1550" s="1304">
        <v>380</v>
      </c>
      <c r="D1550" s="1304">
        <v>3700</v>
      </c>
      <c r="E1550" s="1521">
        <v>11387</v>
      </c>
      <c r="F1550" s="1526">
        <v>234901</v>
      </c>
      <c r="G1550" s="1290">
        <f t="shared" si="24"/>
        <v>234901</v>
      </c>
      <c r="I1550" s="894"/>
    </row>
    <row r="1551" spans="1:9" ht="15.75">
      <c r="A1551" s="1303" t="s">
        <v>3625</v>
      </c>
      <c r="B1551" s="1304">
        <v>140</v>
      </c>
      <c r="C1551" s="1304">
        <v>380</v>
      </c>
      <c r="D1551" s="1304">
        <v>3800</v>
      </c>
      <c r="E1551" s="1521">
        <v>11712</v>
      </c>
      <c r="F1551" s="1526">
        <v>240673</v>
      </c>
      <c r="G1551" s="1290">
        <f t="shared" si="24"/>
        <v>240673</v>
      </c>
      <c r="I1551" s="894"/>
    </row>
    <row r="1552" spans="1:9" ht="15.75">
      <c r="A1552" s="1303" t="s">
        <v>3626</v>
      </c>
      <c r="B1552" s="1304">
        <v>140</v>
      </c>
      <c r="C1552" s="1304">
        <v>380</v>
      </c>
      <c r="D1552" s="1304">
        <v>3900</v>
      </c>
      <c r="E1552" s="1521">
        <v>12037</v>
      </c>
      <c r="F1552" s="1526">
        <v>246442</v>
      </c>
      <c r="G1552" s="1290">
        <f t="shared" si="24"/>
        <v>246442</v>
      </c>
      <c r="I1552" s="894"/>
    </row>
    <row r="1553" spans="1:9" ht="15.75">
      <c r="A1553" s="1303" t="s">
        <v>3627</v>
      </c>
      <c r="B1553" s="1304">
        <v>140</v>
      </c>
      <c r="C1553" s="1304">
        <v>380</v>
      </c>
      <c r="D1553" s="1304">
        <v>4000</v>
      </c>
      <c r="E1553" s="1521">
        <v>12363</v>
      </c>
      <c r="F1553" s="1526">
        <v>252211</v>
      </c>
      <c r="G1553" s="1290">
        <f t="shared" si="24"/>
        <v>252211</v>
      </c>
      <c r="I1553" s="894"/>
    </row>
    <row r="1554" spans="1:9" ht="15.75">
      <c r="A1554" s="1303" t="s">
        <v>3628</v>
      </c>
      <c r="B1554" s="1304">
        <v>140</v>
      </c>
      <c r="C1554" s="1304">
        <v>380</v>
      </c>
      <c r="D1554" s="1304">
        <v>4100</v>
      </c>
      <c r="E1554" s="1521">
        <v>12688</v>
      </c>
      <c r="F1554" s="1526">
        <v>257983</v>
      </c>
      <c r="G1554" s="1290">
        <f t="shared" si="24"/>
        <v>257983</v>
      </c>
      <c r="I1554" s="894"/>
    </row>
    <row r="1555" spans="1:9" ht="15.75">
      <c r="A1555" s="1303" t="s">
        <v>3629</v>
      </c>
      <c r="B1555" s="1304">
        <v>140</v>
      </c>
      <c r="C1555" s="1304">
        <v>380</v>
      </c>
      <c r="D1555" s="1304">
        <v>4200</v>
      </c>
      <c r="E1555" s="1521">
        <v>13013</v>
      </c>
      <c r="F1555" s="1526">
        <v>263755</v>
      </c>
      <c r="G1555" s="1290">
        <f t="shared" si="24"/>
        <v>263755</v>
      </c>
      <c r="I1555" s="894"/>
    </row>
    <row r="1556" spans="1:9" ht="15.75">
      <c r="A1556" s="1303" t="s">
        <v>3630</v>
      </c>
      <c r="B1556" s="1304">
        <v>140</v>
      </c>
      <c r="C1556" s="1304">
        <v>380</v>
      </c>
      <c r="D1556" s="1304">
        <v>4300</v>
      </c>
      <c r="E1556" s="1521">
        <v>13339</v>
      </c>
      <c r="F1556" s="1526">
        <v>269524</v>
      </c>
      <c r="G1556" s="1290">
        <f t="shared" si="24"/>
        <v>269524</v>
      </c>
      <c r="I1556" s="894"/>
    </row>
    <row r="1557" spans="1:9" ht="15.75">
      <c r="A1557" s="1303" t="s">
        <v>3631</v>
      </c>
      <c r="B1557" s="1304">
        <v>140</v>
      </c>
      <c r="C1557" s="1304">
        <v>380</v>
      </c>
      <c r="D1557" s="1304">
        <v>4400</v>
      </c>
      <c r="E1557" s="1521">
        <v>13664</v>
      </c>
      <c r="F1557" s="1526">
        <v>275293</v>
      </c>
      <c r="G1557" s="1290">
        <f t="shared" si="24"/>
        <v>275293</v>
      </c>
      <c r="I1557" s="894"/>
    </row>
    <row r="1558" spans="1:9" ht="15.75">
      <c r="A1558" s="1303" t="s">
        <v>3632</v>
      </c>
      <c r="B1558" s="1304">
        <v>140</v>
      </c>
      <c r="C1558" s="1304">
        <v>380</v>
      </c>
      <c r="D1558" s="1304">
        <v>4500</v>
      </c>
      <c r="E1558" s="1521">
        <v>13989</v>
      </c>
      <c r="F1558" s="1526">
        <v>281065</v>
      </c>
      <c r="G1558" s="1290">
        <f t="shared" si="24"/>
        <v>281065</v>
      </c>
      <c r="I1558" s="894"/>
    </row>
    <row r="1559" spans="1:9" ht="15.75">
      <c r="A1559" s="1303" t="s">
        <v>3633</v>
      </c>
      <c r="B1559" s="1304">
        <v>140</v>
      </c>
      <c r="C1559" s="1304">
        <v>380</v>
      </c>
      <c r="D1559" s="1304">
        <v>4600</v>
      </c>
      <c r="E1559" s="1521">
        <v>14315</v>
      </c>
      <c r="F1559" s="1526">
        <v>286836</v>
      </c>
      <c r="G1559" s="1290">
        <f t="shared" si="24"/>
        <v>286836</v>
      </c>
      <c r="I1559" s="894"/>
    </row>
    <row r="1560" spans="1:9" ht="15.75">
      <c r="A1560" s="1303" t="s">
        <v>3634</v>
      </c>
      <c r="B1560" s="1304">
        <v>140</v>
      </c>
      <c r="C1560" s="1304">
        <v>380</v>
      </c>
      <c r="D1560" s="1304">
        <v>4700</v>
      </c>
      <c r="E1560" s="1521">
        <v>14640</v>
      </c>
      <c r="F1560" s="1526">
        <v>292606</v>
      </c>
      <c r="G1560" s="1290">
        <f t="shared" si="24"/>
        <v>292606</v>
      </c>
      <c r="I1560" s="894"/>
    </row>
    <row r="1561" spans="1:9" ht="15.75">
      <c r="A1561" s="1303" t="s">
        <v>3635</v>
      </c>
      <c r="B1561" s="1304">
        <v>140</v>
      </c>
      <c r="C1561" s="1304">
        <v>380</v>
      </c>
      <c r="D1561" s="1304">
        <v>4800</v>
      </c>
      <c r="E1561" s="1521">
        <v>14965</v>
      </c>
      <c r="F1561" s="1526">
        <v>298375</v>
      </c>
      <c r="G1561" s="1290">
        <f t="shared" si="24"/>
        <v>298375</v>
      </c>
      <c r="I1561" s="894"/>
    </row>
    <row r="1562" spans="1:9" ht="15.75">
      <c r="A1562" s="1303" t="s">
        <v>3636</v>
      </c>
      <c r="B1562" s="1304">
        <v>140</v>
      </c>
      <c r="C1562" s="1304">
        <v>380</v>
      </c>
      <c r="D1562" s="1304">
        <v>4900</v>
      </c>
      <c r="E1562" s="1521">
        <v>15291</v>
      </c>
      <c r="F1562" s="1526">
        <v>304146</v>
      </c>
      <c r="G1562" s="1290">
        <f t="shared" si="24"/>
        <v>304146</v>
      </c>
      <c r="I1562" s="894"/>
    </row>
    <row r="1563" spans="1:9" ht="16.5" thickBot="1">
      <c r="A1563" s="1305" t="s">
        <v>3637</v>
      </c>
      <c r="B1563" s="1295">
        <v>140</v>
      </c>
      <c r="C1563" s="1295">
        <v>380</v>
      </c>
      <c r="D1563" s="1295">
        <v>5000</v>
      </c>
      <c r="E1563" s="1522">
        <v>15616</v>
      </c>
      <c r="F1563" s="1391">
        <v>309918</v>
      </c>
      <c r="G1563" s="1291">
        <f t="shared" si="24"/>
        <v>309918</v>
      </c>
      <c r="I1563" s="894"/>
    </row>
  </sheetData>
  <mergeCells count="6">
    <mergeCell ref="A1:G1"/>
    <mergeCell ref="A9:G9"/>
    <mergeCell ref="A10:F10"/>
    <mergeCell ref="F6:F7"/>
    <mergeCell ref="G6:G7"/>
    <mergeCell ref="A6:A7"/>
  </mergeCell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781" customWidth="1"/>
    <col min="2" max="2" width="10.28515625" style="781" bestFit="1" customWidth="1"/>
    <col min="3" max="3" width="9.140625" style="781"/>
    <col min="4" max="4" width="16.85546875" style="781" bestFit="1" customWidth="1"/>
    <col min="5" max="16384" width="9.140625" style="781"/>
  </cols>
  <sheetData>
    <row r="1" spans="1:3">
      <c r="A1" s="781" t="s">
        <v>6111</v>
      </c>
    </row>
    <row r="4" spans="1:3">
      <c r="A4" s="781" t="s">
        <v>4</v>
      </c>
    </row>
    <row r="5" spans="1:3">
      <c r="A5" s="2043" t="s">
        <v>15</v>
      </c>
      <c r="B5" s="2043" t="s">
        <v>6112</v>
      </c>
      <c r="C5" s="2043" t="s">
        <v>6113</v>
      </c>
    </row>
    <row r="6" spans="1:3">
      <c r="A6" s="2043"/>
      <c r="B6" s="2043"/>
      <c r="C6" s="2043"/>
    </row>
    <row r="7" spans="1:3">
      <c r="A7" s="782" t="s">
        <v>6034</v>
      </c>
      <c r="B7" s="783">
        <f>VLOOKUP(A7,'[2]Лист2 (Наценка)'!$A$13:$L$89,12,0)</f>
        <v>90.856741668793063</v>
      </c>
      <c r="C7" s="783">
        <f>VLOOKUP(A7,'[2]Лист2 (Наценка)'!$A$13:$O$89,15,0)</f>
        <v>156.64955460136733</v>
      </c>
    </row>
    <row r="8" spans="1:3">
      <c r="A8" s="782" t="s">
        <v>6035</v>
      </c>
      <c r="B8" s="783">
        <f>VLOOKUP(A8,'[2]Лист2 (Наценка)'!$A$13:$L$89,12,0)</f>
        <v>105.89275988772644</v>
      </c>
      <c r="C8" s="783">
        <f>VLOOKUP(A8,'[2]Лист2 (Наценка)'!$A$13:$O$89,15,0)</f>
        <v>182.57372394435592</v>
      </c>
    </row>
    <row r="9" spans="1:3">
      <c r="A9" s="782" t="s">
        <v>6036</v>
      </c>
      <c r="B9" s="783">
        <f>VLOOKUP(A9,'[2]Лист2 (Наценка)'!$A$13:$L$89,12,0)</f>
        <v>120.97064950242407</v>
      </c>
      <c r="C9" s="783">
        <f>VLOOKUP(A9,'[2]Лист2 (Наценка)'!$A$13:$O$89,15,0)</f>
        <v>208.57008534900697</v>
      </c>
    </row>
    <row r="10" spans="1:3">
      <c r="A10" s="782" t="s">
        <v>6037</v>
      </c>
      <c r="B10" s="783">
        <f>VLOOKUP(A10,'[2]Лист2 (Наценка)'!$A$13:$L$89,12,0)</f>
        <v>136.00666772135742</v>
      </c>
      <c r="C10" s="783">
        <f>VLOOKUP(A10,'[2]Лист2 (Наценка)'!$A$13:$O$89,15,0)</f>
        <v>234.49425469199551</v>
      </c>
    </row>
    <row r="11" spans="1:3">
      <c r="A11" s="782" t="s">
        <v>6038</v>
      </c>
      <c r="B11" s="783">
        <f>VLOOKUP(A11,'[2]Лист2 (Наценка)'!$A$13:$L$89,12,0)</f>
        <v>151.03849880071465</v>
      </c>
      <c r="C11" s="783">
        <f>VLOOKUP(A11,'[2]Лист2 (Наценка)'!$A$13:$O$89,15,0)</f>
        <v>260.41120482881831</v>
      </c>
    </row>
    <row r="12" spans="1:3">
      <c r="A12" s="782" t="s">
        <v>6039</v>
      </c>
      <c r="B12" s="783">
        <f>VLOOKUP(A12,'[2]Лист2 (Наценка)'!$A$13:$L$89,12,0)</f>
        <v>166.32155825465668</v>
      </c>
      <c r="C12" s="783">
        <f>VLOOKUP(A12,'[2]Лист2 (Наценка)'!$A$13:$O$89,15,0)</f>
        <v>286.7613073356149</v>
      </c>
    </row>
    <row r="13" spans="1:3">
      <c r="A13" s="782" t="s">
        <v>6040</v>
      </c>
      <c r="B13" s="783">
        <f>VLOOKUP(A13,'[2]Лист2 (Наценка)'!$A$13:$L$89,12,0)</f>
        <v>180.42384434804779</v>
      </c>
      <c r="C13" s="783">
        <f>VLOOKUP(A13,'[2]Лист2 (Наценка)'!$A$13:$O$89,15,0)</f>
        <v>311.07559370353061</v>
      </c>
    </row>
    <row r="14" spans="1:3">
      <c r="A14" s="782" t="s">
        <v>6041</v>
      </c>
      <c r="B14" s="783">
        <f>VLOOKUP(A14,'[2]Лист2 (Наценка)'!$A$13:$L$89,12,0)</f>
        <v>194.79829451390657</v>
      </c>
      <c r="C14" s="783">
        <f>VLOOKUP(A14,'[2]Лист2 (Наценка)'!$A$13:$O$89,15,0)</f>
        <v>335.85912847225268</v>
      </c>
    </row>
    <row r="15" spans="1:3">
      <c r="A15" s="782" t="s">
        <v>6042</v>
      </c>
      <c r="B15" s="783">
        <f>VLOOKUP(A15,'[2]Лист2 (Наценка)'!$A$13:$L$89,12,0)</f>
        <v>208.90058060729768</v>
      </c>
      <c r="C15" s="783">
        <f>VLOOKUP(A15,'[2]Лист2 (Наценка)'!$A$13:$O$89,15,0)</f>
        <v>360.17341484016839</v>
      </c>
    </row>
    <row r="16" spans="1:3">
      <c r="A16" s="782" t="s">
        <v>6043</v>
      </c>
      <c r="B16" s="783">
        <f>VLOOKUP(A16,'[2]Лист2 (Наценка)'!$A$13:$L$89,12,0)</f>
        <v>223.5723176830823</v>
      </c>
      <c r="C16" s="783">
        <f>VLOOKUP(A16,'[2]Лист2 (Наценка)'!$A$13:$O$89,15,0)</f>
        <v>385.46951324669357</v>
      </c>
    </row>
    <row r="17" spans="1:3">
      <c r="A17" s="782" t="s">
        <v>6044</v>
      </c>
      <c r="B17" s="783">
        <f>VLOOKUP(A17,'[2]Лист2 (Наценка)'!$A$13:$L$89,12,0)</f>
        <v>237.6704166368973</v>
      </c>
      <c r="C17" s="783">
        <f>VLOOKUP(A17,'[2]Лист2 (Наценка)'!$A$13:$O$89,15,0)</f>
        <v>409.77658040844358</v>
      </c>
    </row>
    <row r="18" spans="1:3">
      <c r="A18" s="784" t="s">
        <v>6045</v>
      </c>
      <c r="B18" s="783">
        <f>VLOOKUP(A18,'[2]Лист2 (Наценка)'!$A$13:$L$89,12,0)</f>
        <v>87.590772799183497</v>
      </c>
      <c r="C18" s="783">
        <f>VLOOKUP(A18,'[2]Лист2 (Наценка)'!$A$13:$O$89,15,0)</f>
        <v>151.01857379169567</v>
      </c>
    </row>
    <row r="19" spans="1:3">
      <c r="A19" s="784" t="s">
        <v>6046</v>
      </c>
      <c r="B19" s="783">
        <f>VLOOKUP(A19,'[2]Лист2 (Наценка)'!$A$13:$L$89,12,0)</f>
        <v>100.98961944373576</v>
      </c>
      <c r="C19" s="783">
        <f>VLOOKUP(A19,'[2]Лист2 (Наценка)'!$A$13:$O$89,15,0)</f>
        <v>174.12003352368234</v>
      </c>
    </row>
    <row r="20" spans="1:3">
      <c r="A20" s="784" t="s">
        <v>6047</v>
      </c>
      <c r="B20" s="783">
        <f>VLOOKUP(A20,'[2]Лист2 (Наценка)'!$A$13:$L$89,12,0)</f>
        <v>114.43452462362842</v>
      </c>
      <c r="C20" s="783">
        <f>VLOOKUP(A20,'[2]Лист2 (Наценка)'!$A$13:$O$89,15,0)</f>
        <v>197.30090452349725</v>
      </c>
    </row>
    <row r="21" spans="1:3">
      <c r="A21" s="784" t="s">
        <v>6048</v>
      </c>
      <c r="B21" s="783">
        <f>VLOOKUP(A21,'[2]Лист2 (Наценка)'!$A$13:$L$89,12,0)</f>
        <v>127.83337126818066</v>
      </c>
      <c r="C21" s="783">
        <f>VLOOKUP(A21,'[2]Лист2 (Наценка)'!$A$13:$O$89,15,0)</f>
        <v>220.40236425548386</v>
      </c>
    </row>
    <row r="22" spans="1:3">
      <c r="A22" s="784" t="s">
        <v>6049</v>
      </c>
      <c r="B22" s="783">
        <f>VLOOKUP(A22,'[2]Лист2 (Наценка)'!$A$13:$L$89,12,0)</f>
        <v>141.23221791273295</v>
      </c>
      <c r="C22" s="783">
        <f>VLOOKUP(A22,'[2]Лист2 (Наценка)'!$A$13:$O$89,15,0)</f>
        <v>243.50382398747058</v>
      </c>
    </row>
    <row r="23" spans="1:3">
      <c r="A23" s="784" t="s">
        <v>6050</v>
      </c>
      <c r="B23" s="783">
        <f>VLOOKUP(A23,'[2]Лист2 (Наценка)'!$A$13:$L$89,12,0)</f>
        <v>154.88229293187038</v>
      </c>
      <c r="C23" s="783">
        <f>VLOOKUP(A23,'[2]Лист2 (Наценка)'!$A$13:$O$89,15,0)</f>
        <v>267.03843608943168</v>
      </c>
    </row>
    <row r="24" spans="1:3">
      <c r="A24" s="784" t="s">
        <v>6051</v>
      </c>
      <c r="B24" s="783">
        <f>VLOOKUP(A24,'[2]Лист2 (Наценка)'!$A$13:$L$89,12,0)</f>
        <v>167.3432203113039</v>
      </c>
      <c r="C24" s="783">
        <f>VLOOKUP(A24,'[2]Лист2 (Наценка)'!$A$13:$O$89,15,0)</f>
        <v>288.52279364017909</v>
      </c>
    </row>
    <row r="25" spans="1:3">
      <c r="A25" s="784" t="s">
        <v>6052</v>
      </c>
      <c r="B25" s="783">
        <f>VLOOKUP(A25,'[2]Лист2 (Наценка)'!$A$13:$L$89,12,0)</f>
        <v>180.08887318193416</v>
      </c>
      <c r="C25" s="783">
        <f>VLOOKUP(A25,'[2]Лист2 (Наценка)'!$A$13:$O$89,15,0)</f>
        <v>310.49805721023125</v>
      </c>
    </row>
    <row r="26" spans="1:3">
      <c r="A26" s="784" t="s">
        <v>6053</v>
      </c>
      <c r="B26" s="783">
        <f>VLOOKUP(A26,'[2]Лист2 (Наценка)'!$A$13:$L$89,12,0)</f>
        <v>192.55398770094416</v>
      </c>
      <c r="C26" s="783">
        <f>VLOOKUP(A26,'[2]Лист2 (Наценка)'!$A$13:$O$89,15,0)</f>
        <v>331.98963396714504</v>
      </c>
    </row>
    <row r="27" spans="1:3">
      <c r="A27" s="784" t="s">
        <v>6054</v>
      </c>
      <c r="B27" s="783">
        <f>VLOOKUP(A27,'[2]Лист2 (Наценка)'!$A$13:$L$89,12,0)</f>
        <v>205.5927403419239</v>
      </c>
      <c r="C27" s="783">
        <f>VLOOKUP(A27,'[2]Лист2 (Наценка)'!$A$13:$O$89,15,0)</f>
        <v>354.47024196883427</v>
      </c>
    </row>
    <row r="28" spans="1:3">
      <c r="A28" s="784" t="s">
        <v>6055</v>
      </c>
      <c r="B28" s="783">
        <f>VLOOKUP(A28,'[2]Лист2 (Наценка)'!$A$13:$L$89,12,0)</f>
        <v>218.0578548609339</v>
      </c>
      <c r="C28" s="783">
        <f>VLOOKUP(A28,'[2]Лист2 (Наценка)'!$A$13:$O$89,15,0)</f>
        <v>375.96181872574806</v>
      </c>
    </row>
    <row r="29" spans="1:3">
      <c r="A29" s="785" t="s">
        <v>6056</v>
      </c>
      <c r="B29" s="783">
        <f>VLOOKUP(A29,'[2]Лист2 (Наценка)'!$A$13:$L$89,12,0)</f>
        <v>42.928306999999997</v>
      </c>
      <c r="C29" s="783">
        <f>VLOOKUP(A29,'[2]Лист2 (Наценка)'!$A$13:$O$89,15,0)</f>
        <v>74.014322413793082</v>
      </c>
    </row>
    <row r="30" spans="1:3">
      <c r="A30" s="785" t="s">
        <v>6057</v>
      </c>
      <c r="B30" s="783">
        <f>VLOOKUP(A30,'[2]Лист2 (Наценка)'!$A$13:$L$89,12,0)</f>
        <v>55.084519</v>
      </c>
      <c r="C30" s="783">
        <f>VLOOKUP(A30,'[2]Лист2 (Наценка)'!$A$13:$O$89,15,0)</f>
        <v>94.97330862068965</v>
      </c>
    </row>
    <row r="31" spans="1:3">
      <c r="A31" s="785" t="s">
        <v>6058</v>
      </c>
      <c r="B31" s="783">
        <f>VLOOKUP(A31,'[2]Лист2 (Наценка)'!$A$13:$L$89,12,0)</f>
        <v>69.929642000000001</v>
      </c>
      <c r="C31" s="783">
        <f>VLOOKUP(A31,'[2]Лист2 (Наценка)'!$A$13:$O$89,15,0)</f>
        <v>120.56834827586205</v>
      </c>
    </row>
    <row r="32" spans="1:3">
      <c r="A32" s="785" t="s">
        <v>6059</v>
      </c>
      <c r="B32" s="783">
        <f>VLOOKUP(A32,'[2]Лист2 (Наценка)'!$A$13:$L$89,12,0)</f>
        <v>84.779254000000009</v>
      </c>
      <c r="C32" s="783">
        <f>VLOOKUP(A32,'[2]Лист2 (Наценка)'!$A$13:$O$89,15,0)</f>
        <v>146.17112758620689</v>
      </c>
    </row>
    <row r="33" spans="1:3">
      <c r="A33" s="785" t="s">
        <v>6060</v>
      </c>
      <c r="B33" s="783">
        <f>VLOOKUP(A33,'[2]Лист2 (Наценка)'!$A$13:$L$89,12,0)</f>
        <v>95.314937</v>
      </c>
      <c r="C33" s="783">
        <f>VLOOKUP(A33,'[2]Лист2 (Наценка)'!$A$13:$O$89,15,0)</f>
        <v>164.33609827586204</v>
      </c>
    </row>
    <row r="34" spans="1:3">
      <c r="A34" s="785" t="s">
        <v>6061</v>
      </c>
      <c r="B34" s="783">
        <f>VLOOKUP(A34,'[2]Лист2 (Наценка)'!$A$13:$L$89,12,0)</f>
        <v>111.60102900000001</v>
      </c>
      <c r="C34" s="783">
        <f>VLOOKUP(A34,'[2]Лист2 (Наценка)'!$A$13:$O$89,15,0)</f>
        <v>192.41556724137931</v>
      </c>
    </row>
    <row r="35" spans="1:3">
      <c r="A35" s="785" t="s">
        <v>6062</v>
      </c>
      <c r="B35" s="783">
        <f>VLOOKUP(A35,'[2]Лист2 (Наценка)'!$A$13:$L$89,12,0)</f>
        <v>125.97031800000001</v>
      </c>
      <c r="C35" s="783">
        <f>VLOOKUP(A35,'[2]Лист2 (Наценка)'!$A$13:$O$89,15,0)</f>
        <v>217.19020344827584</v>
      </c>
    </row>
    <row r="36" spans="1:3">
      <c r="A36" s="785" t="s">
        <v>6063</v>
      </c>
      <c r="B36" s="783">
        <f>VLOOKUP(A36,'[2]Лист2 (Наценка)'!$A$13:$L$89,12,0)</f>
        <v>142.73673300000002</v>
      </c>
      <c r="C36" s="783">
        <f>VLOOKUP(A36,'[2]Лист2 (Наценка)'!$A$13:$O$89,15,0)</f>
        <v>246.09781551724137</v>
      </c>
    </row>
    <row r="37" spans="1:3">
      <c r="A37" s="785" t="s">
        <v>6064</v>
      </c>
      <c r="B37" s="783">
        <f>VLOOKUP(A37,'[2]Лист2 (Наценка)'!$A$13:$L$89,12,0)</f>
        <v>155.66954199999998</v>
      </c>
      <c r="C37" s="783">
        <f>VLOOKUP(A37,'[2]Лист2 (Наценка)'!$A$13:$O$89,15,0)</f>
        <v>268.39576206896544</v>
      </c>
    </row>
    <row r="38" spans="1:3">
      <c r="A38" s="785" t="s">
        <v>6065</v>
      </c>
      <c r="B38" s="783">
        <f>VLOOKUP(A38,'[2]Лист2 (Наценка)'!$A$13:$L$89,12,0)</f>
        <v>163.54324800000001</v>
      </c>
      <c r="C38" s="783">
        <f>VLOOKUP(A38,'[2]Лист2 (Наценка)'!$A$13:$O$89,15,0)</f>
        <v>281.97111724137926</v>
      </c>
    </row>
    <row r="39" spans="1:3">
      <c r="A39" s="785" t="s">
        <v>6066</v>
      </c>
      <c r="B39" s="783">
        <f>VLOOKUP(A39,'[2]Лист2 (Наценка)'!$A$13:$L$89,12,0)</f>
        <v>175.807196</v>
      </c>
      <c r="C39" s="783">
        <f>VLOOKUP(A39,'[2]Лист2 (Наценка)'!$A$13:$O$89,15,0)</f>
        <v>303.11585517241377</v>
      </c>
    </row>
    <row r="40" spans="1:3">
      <c r="A40" s="786" t="s">
        <v>6067</v>
      </c>
      <c r="B40" s="783">
        <f>VLOOKUP(A40,'[2]Лист2 (Наценка)'!$A$13:$L$89,12,0)</f>
        <v>36.122982999999998</v>
      </c>
      <c r="C40" s="783">
        <f>VLOOKUP(A40,'[2]Лист2 (Наценка)'!$A$13:$O$89,15,0)</f>
        <v>62.281005172413785</v>
      </c>
    </row>
    <row r="41" spans="1:3">
      <c r="A41" s="786" t="s">
        <v>6068</v>
      </c>
      <c r="B41" s="783">
        <f>VLOOKUP(A41,'[2]Лист2 (Наценка)'!$A$13:$L$89,12,0)</f>
        <v>45.971848999999999</v>
      </c>
      <c r="C41" s="783">
        <f>VLOOKUP(A41,'[2]Лист2 (Наценка)'!$A$13:$O$89,15,0)</f>
        <v>79.261808620689649</v>
      </c>
    </row>
    <row r="42" spans="1:3">
      <c r="A42" s="786" t="s">
        <v>6069</v>
      </c>
      <c r="B42" s="783">
        <f>VLOOKUP(A42,'[2]Лист2 (Наценка)'!$A$13:$L$89,12,0)</f>
        <v>56.332460999999995</v>
      </c>
      <c r="C42" s="783">
        <f>VLOOKUP(A42,'[2]Лист2 (Наценка)'!$A$13:$O$89,15,0)</f>
        <v>97.124932758620673</v>
      </c>
    </row>
    <row r="43" spans="1:3">
      <c r="A43" s="786" t="s">
        <v>6070</v>
      </c>
      <c r="B43" s="783">
        <f>VLOOKUP(A43,'[2]Лист2 (Наценка)'!$A$13:$L$89,12,0)</f>
        <v>67.236242000000004</v>
      </c>
      <c r="C43" s="783">
        <f>VLOOKUP(A43,'[2]Лист2 (Наценка)'!$A$13:$O$89,15,0)</f>
        <v>115.92455517241379</v>
      </c>
    </row>
    <row r="44" spans="1:3">
      <c r="A44" s="786" t="s">
        <v>6071</v>
      </c>
      <c r="B44" s="783">
        <f>VLOOKUP(A44,'[2]Лист2 (Наценка)'!$A$13:$L$89,12,0)</f>
        <v>78.135534000000007</v>
      </c>
      <c r="C44" s="783">
        <f>VLOOKUP(A44,'[2]Лист2 (Наценка)'!$A$13:$O$89,15,0)</f>
        <v>134.71643793103448</v>
      </c>
    </row>
    <row r="45" spans="1:3">
      <c r="A45" s="786" t="s">
        <v>6072</v>
      </c>
      <c r="B45" s="783">
        <f>VLOOKUP(A45,'[2]Лист2 (Наценка)'!$A$13:$L$89,12,0)</f>
        <v>90.85736</v>
      </c>
      <c r="C45" s="783">
        <f>VLOOKUP(A45,'[2]Лист2 (Наценка)'!$A$13:$O$89,15,0)</f>
        <v>156.65062068965514</v>
      </c>
    </row>
    <row r="46" spans="1:3">
      <c r="A46" s="786" t="s">
        <v>6073</v>
      </c>
      <c r="B46" s="783">
        <f>VLOOKUP(A46,'[2]Лист2 (Наценка)'!$A$13:$L$89,12,0)</f>
        <v>102.21453</v>
      </c>
      <c r="C46" s="783">
        <f>VLOOKUP(A46,'[2]Лист2 (Наценка)'!$A$13:$O$89,15,0)</f>
        <v>176.23194827586204</v>
      </c>
    </row>
    <row r="47" spans="1:3">
      <c r="A47" s="786" t="s">
        <v>6074</v>
      </c>
      <c r="B47" s="783">
        <f>VLOOKUP(A47,'[2]Лист2 (Наценка)'!$A$13:$L$89,12,0)</f>
        <v>111.75365499999999</v>
      </c>
      <c r="C47" s="783">
        <f>VLOOKUP(A47,'[2]Лист2 (Наценка)'!$A$13:$O$89,15,0)</f>
        <v>192.67871551724136</v>
      </c>
    </row>
    <row r="48" spans="1:3">
      <c r="A48" s="786" t="s">
        <v>6075</v>
      </c>
      <c r="B48" s="783">
        <f>VLOOKUP(A48,'[2]Лист2 (Наценка)'!$A$13:$L$89,12,0)</f>
        <v>124.02209199999999</v>
      </c>
      <c r="C48" s="783">
        <f>VLOOKUP(A48,'[2]Лист2 (Наценка)'!$A$13:$O$89,15,0)</f>
        <v>213.83119310344821</v>
      </c>
    </row>
    <row r="49" spans="1:3">
      <c r="A49" s="786" t="s">
        <v>6076</v>
      </c>
      <c r="B49" s="783">
        <f>VLOOKUP(A49,'[2]Лист2 (Наценка)'!$A$13:$L$89,12,0)</f>
        <v>137.19281799999999</v>
      </c>
      <c r="C49" s="783">
        <f>VLOOKUP(A49,'[2]Лист2 (Наценка)'!$A$13:$O$89,15,0)</f>
        <v>236.53934137931029</v>
      </c>
    </row>
    <row r="50" spans="1:3">
      <c r="A50" s="786" t="s">
        <v>6077</v>
      </c>
      <c r="B50" s="783">
        <f>VLOOKUP(A50,'[2]Лист2 (Наценка)'!$A$13:$L$89,12,0)</f>
        <v>147.18982099999999</v>
      </c>
      <c r="C50" s="783">
        <f>VLOOKUP(A50,'[2]Лист2 (Наценка)'!$A$13:$O$89,15,0)</f>
        <v>253.77555344827582</v>
      </c>
    </row>
    <row r="51" spans="1:3">
      <c r="A51" s="787" t="s">
        <v>6078</v>
      </c>
      <c r="B51" s="783">
        <f>VLOOKUP(A51,'[2]Лист2 (Наценка)'!$A$13:$L$89,12,0)</f>
        <v>51.829972500000004</v>
      </c>
      <c r="C51" s="783">
        <f>VLOOKUP(A51,'[2]Лист2 (Наценка)'!$A$13:$O$89,15,0)</f>
        <v>89.362021551724141</v>
      </c>
    </row>
    <row r="52" spans="1:3">
      <c r="A52" s="787" t="s">
        <v>6079</v>
      </c>
      <c r="B52" s="783">
        <f>VLOOKUP(A52,'[2]Лист2 (Наценка)'!$A$13:$L$89,12,0)</f>
        <v>54.705172499999996</v>
      </c>
      <c r="C52" s="783">
        <f>VLOOKUP(A52,'[2]Лист2 (Наценка)'!$A$13:$O$89,15,0)</f>
        <v>94.319262931034459</v>
      </c>
    </row>
    <row r="53" spans="1:3">
      <c r="A53" s="787" t="s">
        <v>6080</v>
      </c>
      <c r="B53" s="783">
        <f>VLOOKUP(A53,'[2]Лист2 (Наценка)'!$A$13:$L$89,12,0)</f>
        <v>65.379352499999996</v>
      </c>
      <c r="C53" s="783">
        <f>VLOOKUP(A53,'[2]Лист2 (Наценка)'!$A$13:$O$89,15,0)</f>
        <v>112.72302155172412</v>
      </c>
    </row>
    <row r="54" spans="1:3">
      <c r="A54" s="787" t="s">
        <v>6081</v>
      </c>
      <c r="B54" s="783">
        <f>VLOOKUP(A54,'[2]Лист2 (Наценка)'!$A$13:$L$89,12,0)</f>
        <v>75.1640175</v>
      </c>
      <c r="C54" s="783">
        <f>VLOOKUP(A54,'[2]Лист2 (Наценка)'!$A$13:$O$89,15,0)</f>
        <v>129.59313362068963</v>
      </c>
    </row>
    <row r="55" spans="1:3">
      <c r="A55" s="787" t="s">
        <v>6082</v>
      </c>
      <c r="B55" s="783">
        <f>VLOOKUP(A55,'[2]Лист2 (Наценка)'!$A$13:$L$89,12,0)</f>
        <v>85.393439999999998</v>
      </c>
      <c r="C55" s="783">
        <f>VLOOKUP(A55,'[2]Лист2 (Наценка)'!$A$13:$O$89,15,0)</f>
        <v>147.23006896551723</v>
      </c>
    </row>
    <row r="56" spans="1:3">
      <c r="A56" s="787" t="s">
        <v>6083</v>
      </c>
      <c r="B56" s="783">
        <f>VLOOKUP(A56,'[2]Лист2 (Наценка)'!$A$13:$L$89,12,0)</f>
        <v>97.846650000000011</v>
      </c>
      <c r="C56" s="783">
        <f>VLOOKUP(A56,'[2]Лист2 (Наценка)'!$A$13:$O$89,15,0)</f>
        <v>168.70112068965517</v>
      </c>
    </row>
    <row r="57" spans="1:3">
      <c r="A57" s="787" t="s">
        <v>6084</v>
      </c>
      <c r="B57" s="783">
        <f>VLOOKUP(A57,'[2]Лист2 (Наценка)'!$A$13:$L$89,12,0)</f>
        <v>108.9655875</v>
      </c>
      <c r="C57" s="783">
        <f>VLOOKUP(A57,'[2]Лист2 (Наценка)'!$A$13:$O$89,15,0)</f>
        <v>187.87170258620688</v>
      </c>
    </row>
    <row r="58" spans="1:3">
      <c r="A58" s="787" t="s">
        <v>6085</v>
      </c>
      <c r="B58" s="783">
        <f>VLOOKUP(A58,'[2]Лист2 (Наценка)'!$A$13:$L$89,12,0)</f>
        <v>122.3083125</v>
      </c>
      <c r="C58" s="783">
        <f>VLOOKUP(A58,'[2]Лист2 (Наценка)'!$A$13:$O$89,15,0)</f>
        <v>210.87640086206895</v>
      </c>
    </row>
    <row r="59" spans="1:3">
      <c r="A59" s="787" t="s">
        <v>6086</v>
      </c>
      <c r="B59" s="783">
        <f>VLOOKUP(A59,'[2]Лист2 (Наценка)'!$A$13:$L$89,12,0)</f>
        <v>153.9175425</v>
      </c>
      <c r="C59" s="783">
        <f>VLOOKUP(A59,'[2]Лист2 (Наценка)'!$A$13:$O$89,15,0)</f>
        <v>265.37507327586201</v>
      </c>
    </row>
    <row r="60" spans="1:3">
      <c r="A60" s="787" t="s">
        <v>6087</v>
      </c>
      <c r="B60" s="783">
        <f>VLOOKUP(A60,'[2]Лист2 (Наценка)'!$A$13:$L$89,12,0)</f>
        <v>166.339305</v>
      </c>
      <c r="C60" s="783">
        <f>VLOOKUP(A60,'[2]Лист2 (Наценка)'!$A$13:$O$89,15,0)</f>
        <v>286.79190517241375</v>
      </c>
    </row>
    <row r="61" spans="1:3">
      <c r="A61" s="787" t="s">
        <v>6088</v>
      </c>
      <c r="B61" s="783">
        <f>VLOOKUP(A61,'[2]Лист2 (Наценка)'!$A$13:$L$89,12,0)</f>
        <v>184.82145</v>
      </c>
      <c r="C61" s="783">
        <f>VLOOKUP(A61,'[2]Лист2 (Наценка)'!$A$13:$O$89,15,0)</f>
        <v>318.65767241379308</v>
      </c>
    </row>
    <row r="62" spans="1:3">
      <c r="A62" s="788" t="s">
        <v>6089</v>
      </c>
      <c r="B62" s="783">
        <f>VLOOKUP(A62,'[2]Лист2 (Наценка)'!$A$13:$L$89,12,0)</f>
        <v>44.030992500000004</v>
      </c>
      <c r="C62" s="783">
        <f>VLOOKUP(A62,'[2]Лист2 (Наценка)'!$A$13:$O$89,15,0)</f>
        <v>75.915504310344829</v>
      </c>
    </row>
    <row r="63" spans="1:3">
      <c r="A63" s="788" t="s">
        <v>6090</v>
      </c>
      <c r="B63" s="783">
        <f>VLOOKUP(A63,'[2]Лист2 (Наценка)'!$A$13:$L$89,12,0)</f>
        <v>48.033810000000003</v>
      </c>
      <c r="C63" s="783">
        <f>VLOOKUP(A63,'[2]Лист2 (Наценка)'!$A$13:$O$89,15,0)</f>
        <v>82.816913793103438</v>
      </c>
    </row>
    <row r="64" spans="1:3">
      <c r="A64" s="788" t="s">
        <v>6091</v>
      </c>
      <c r="B64" s="783">
        <f>VLOOKUP(A64,'[2]Лист2 (Наценка)'!$A$13:$L$89,12,0)</f>
        <v>56.928960000000004</v>
      </c>
      <c r="C64" s="783">
        <f>VLOOKUP(A64,'[2]Лист2 (Наценка)'!$A$13:$O$89,15,0)</f>
        <v>98.153379310344818</v>
      </c>
    </row>
    <row r="65" spans="1:3">
      <c r="A65" s="788" t="s">
        <v>6092</v>
      </c>
      <c r="B65" s="783">
        <f>VLOOKUP(A65,'[2]Лист2 (Наценка)'!$A$13:$L$89,12,0)</f>
        <v>66.165539999999993</v>
      </c>
      <c r="C65" s="783">
        <f>VLOOKUP(A65,'[2]Лист2 (Наценка)'!$A$13:$O$89,15,0)</f>
        <v>114.07851724137929</v>
      </c>
    </row>
    <row r="66" spans="1:3">
      <c r="A66" s="788" t="s">
        <v>6093</v>
      </c>
      <c r="B66" s="783">
        <f>VLOOKUP(A66,'[2]Лист2 (Наценка)'!$A$13:$L$89,12,0)</f>
        <v>78.138052500000001</v>
      </c>
      <c r="C66" s="783">
        <f>VLOOKUP(A66,'[2]Лист2 (Наценка)'!$A$13:$O$89,15,0)</f>
        <v>134.72078017241378</v>
      </c>
    </row>
    <row r="67" spans="1:3">
      <c r="A67" s="788" t="s">
        <v>6094</v>
      </c>
      <c r="B67" s="783">
        <f>VLOOKUP(A67,'[2]Лист2 (Наценка)'!$A$13:$L$89,12,0)</f>
        <v>85.1014275</v>
      </c>
      <c r="C67" s="783">
        <f>VLOOKUP(A67,'[2]Лист2 (Наценка)'!$A$13:$O$89,15,0)</f>
        <v>146.726599137931</v>
      </c>
    </row>
    <row r="68" spans="1:3">
      <c r="A68" s="788" t="s">
        <v>6095</v>
      </c>
      <c r="B68" s="783">
        <f>VLOOKUP(A68,'[2]Лист2 (Наценка)'!$A$13:$L$89,12,0)</f>
        <v>96.373109999999997</v>
      </c>
      <c r="C68" s="783">
        <f>VLOOKUP(A68,'[2]Лист2 (Наценка)'!$A$13:$O$89,15,0)</f>
        <v>166.16053448275861</v>
      </c>
    </row>
    <row r="69" spans="1:3">
      <c r="A69" s="788" t="s">
        <v>6096</v>
      </c>
      <c r="B69" s="783">
        <f>VLOOKUP(A69,'[2]Лист2 (Наценка)'!$A$13:$L$89,12,0)</f>
        <v>107.6088525</v>
      </c>
      <c r="C69" s="783">
        <f>VLOOKUP(A69,'[2]Лист2 (Наценка)'!$A$13:$O$89,15,0)</f>
        <v>185.53250431034479</v>
      </c>
    </row>
    <row r="70" spans="1:3">
      <c r="A70" s="788" t="s">
        <v>6097</v>
      </c>
      <c r="B70" s="783">
        <f>VLOOKUP(A70,'[2]Лист2 (Наценка)'!$A$13:$L$89,12,0)</f>
        <v>118.62446250000001</v>
      </c>
      <c r="C70" s="783">
        <f>VLOOKUP(A70,'[2]Лист2 (Наценка)'!$A$13:$O$89,15,0)</f>
        <v>204.52493534482758</v>
      </c>
    </row>
    <row r="71" spans="1:3">
      <c r="A71" s="788" t="s">
        <v>6098</v>
      </c>
      <c r="B71" s="783">
        <f>VLOOKUP(A71,'[2]Лист2 (Наценка)'!$A$13:$L$89,12,0)</f>
        <v>140.89827750000001</v>
      </c>
      <c r="C71" s="783">
        <f>VLOOKUP(A71,'[2]Лист2 (Наценка)'!$A$13:$O$89,15,0)</f>
        <v>242.92806465517239</v>
      </c>
    </row>
    <row r="72" spans="1:3">
      <c r="A72" s="788" t="s">
        <v>6099</v>
      </c>
      <c r="B72" s="783">
        <f>VLOOKUP(A72,'[2]Лист2 (Наценка)'!$A$13:$L$89,12,0)</f>
        <v>155.68309500000001</v>
      </c>
      <c r="C72" s="783">
        <f>VLOOKUP(A72,'[2]Лист2 (Наценка)'!$A$13:$O$89,15,0)</f>
        <v>268.41912931034483</v>
      </c>
    </row>
    <row r="73" spans="1:3">
      <c r="A73" s="789" t="s">
        <v>6100</v>
      </c>
      <c r="B73" s="783">
        <f>VLOOKUP(A73,'[2]Лист2 (Наценка)'!$A$13:$L$89,12,0)</f>
        <v>24.998377137024743</v>
      </c>
      <c r="C73" s="783">
        <f>VLOOKUP(A73,'[2]Лист2 (Наценка)'!$A$13:$O$89,15,0)</f>
        <v>43.10065023624955</v>
      </c>
    </row>
    <row r="74" spans="1:3">
      <c r="A74" s="789" t="s">
        <v>6101</v>
      </c>
      <c r="B74" s="783">
        <f>VLOOKUP(A74,'[2]Лист2 (Наценка)'!$A$13:$L$89,12,0)</f>
        <v>30.58395202857858</v>
      </c>
      <c r="C74" s="783">
        <f>VLOOKUP(A74,'[2]Лист2 (Наценка)'!$A$13:$O$89,15,0)</f>
        <v>52.730951773411334</v>
      </c>
    </row>
    <row r="75" spans="1:3">
      <c r="A75" s="789" t="s">
        <v>6102</v>
      </c>
      <c r="B75" s="783">
        <f>VLOOKUP(A75,'[2]Лист2 (Наценка)'!$A$13:$L$89,12,0)</f>
        <v>36.165620923705134</v>
      </c>
      <c r="C75" s="783">
        <f>VLOOKUP(A75,'[2]Лист2 (Наценка)'!$A$13:$O$89,15,0)</f>
        <v>62.35451883397436</v>
      </c>
    </row>
    <row r="76" spans="1:3">
      <c r="A76" s="789" t="s">
        <v>6103</v>
      </c>
      <c r="B76" s="783">
        <f>VLOOKUP(A76,'[2]Лист2 (Наценка)'!$A$13:$L$89,12,0)</f>
        <v>41.751195815259109</v>
      </c>
      <c r="C76" s="783">
        <f>VLOOKUP(A76,'[2]Лист2 (Наценка)'!$A$13:$O$89,15,0)</f>
        <v>71.984820371136379</v>
      </c>
    </row>
    <row r="77" spans="1:3">
      <c r="A77" s="789" t="s">
        <v>6104</v>
      </c>
      <c r="B77" s="783">
        <f>VLOOKUP(A77,'[2]Лист2 (Наценка)'!$A$13:$L$89,12,0)</f>
        <v>47.336770706813098</v>
      </c>
      <c r="C77" s="783">
        <f>VLOOKUP(A77,'[2]Лист2 (Наценка)'!$A$13:$O$89,15,0)</f>
        <v>81.615121908298434</v>
      </c>
    </row>
    <row r="78" spans="1:3">
      <c r="A78" s="789" t="s">
        <v>6105</v>
      </c>
      <c r="B78" s="783">
        <f>VLOOKUP(A78,'[2]Лист2 (Наценка)'!$A$13:$L$89,12,0)</f>
        <v>52.270044194947701</v>
      </c>
      <c r="C78" s="783">
        <f>VLOOKUP(A78,'[2]Лист2 (Наценка)'!$A$13:$O$89,15,0)</f>
        <v>90.120765853358094</v>
      </c>
    </row>
    <row r="79" spans="1:3">
      <c r="A79" s="789" t="s">
        <v>6106</v>
      </c>
      <c r="B79" s="783">
        <f>VLOOKUP(A79,'[2]Лист2 (Наценка)'!$A$13:$L$89,12,0)</f>
        <v>57.000205868844063</v>
      </c>
      <c r="C79" s="783">
        <f>VLOOKUP(A79,'[2]Лист2 (Наценка)'!$A$13:$O$89,15,0)</f>
        <v>98.276217015248378</v>
      </c>
    </row>
    <row r="80" spans="1:3">
      <c r="A80" s="789" t="s">
        <v>6107</v>
      </c>
      <c r="B80" s="783">
        <f>VLOOKUP(A80,'[2]Лист2 (Наценка)'!$A$13:$L$89,12,0)</f>
        <v>61.945197346261821</v>
      </c>
      <c r="C80" s="783">
        <f>VLOOKUP(A80,'[2]Лист2 (Наценка)'!$A$13:$O$89,15,0)</f>
        <v>106.80206439010658</v>
      </c>
    </row>
    <row r="81" spans="1:6">
      <c r="A81" s="789" t="s">
        <v>6108</v>
      </c>
      <c r="B81" s="783">
        <f>VLOOKUP(A81,'[2]Лист2 (Наценка)'!$A$13:$L$89,12,0)</f>
        <v>66.675359020158183</v>
      </c>
      <c r="C81" s="783">
        <f>VLOOKUP(A81,'[2]Лист2 (Наценка)'!$A$13:$O$89,15,0)</f>
        <v>114.95751555199685</v>
      </c>
    </row>
    <row r="82" spans="1:6">
      <c r="A82" s="789" t="s">
        <v>6109</v>
      </c>
      <c r="B82" s="783">
        <f>VLOOKUP(A82,'[2]Лист2 (Наценка)'!$A$13:$L$89,12,0)</f>
        <v>71.8742402653737</v>
      </c>
      <c r="C82" s="783">
        <f>VLOOKUP(A82,'[2]Лист2 (Наценка)'!$A$13:$O$89,15,0)</f>
        <v>123.92110390581671</v>
      </c>
    </row>
    <row r="83" spans="1:6" ht="15.75" thickBot="1">
      <c r="A83" s="790" t="s">
        <v>6110</v>
      </c>
      <c r="B83" s="783">
        <f>VLOOKUP(A83,'[2]Лист2 (Наценка)'!$A$13:$L$89,12,0)</f>
        <v>73.194467057923021</v>
      </c>
      <c r="C83" s="783">
        <f>VLOOKUP(A83,'[2]Лист2 (Наценка)'!$A$13:$O$89,15,0)</f>
        <v>126.19735699641899</v>
      </c>
    </row>
    <row r="85" spans="1:6">
      <c r="A85" s="781" t="s">
        <v>6111</v>
      </c>
    </row>
    <row r="87" spans="1:6">
      <c r="A87" s="781" t="s">
        <v>6114</v>
      </c>
    </row>
    <row r="88" spans="1:6">
      <c r="A88" s="2043" t="s">
        <v>15</v>
      </c>
      <c r="B88" s="2043" t="s">
        <v>6112</v>
      </c>
      <c r="C88" s="2043" t="s">
        <v>6113</v>
      </c>
    </row>
    <row r="89" spans="1:6">
      <c r="A89" s="2043"/>
      <c r="B89" s="2043"/>
      <c r="C89" s="2043"/>
    </row>
    <row r="90" spans="1:6" ht="30">
      <c r="A90" s="791" t="s">
        <v>6115</v>
      </c>
      <c r="B90" s="792">
        <v>38.533499999999997</v>
      </c>
      <c r="C90" s="792">
        <v>66.437068965517227</v>
      </c>
      <c r="D90" s="794" t="s">
        <v>6135</v>
      </c>
      <c r="E90" s="795">
        <f>C90</f>
        <v>66.437068965517227</v>
      </c>
      <c r="F90" s="144" t="str">
        <f>A90</f>
        <v>RMS-1001-030001 ROMMER 
Комплект прямых шаровых кранов с термометрами 1”</v>
      </c>
    </row>
    <row r="91" spans="1:6" ht="30">
      <c r="A91" s="791" t="s">
        <v>6116</v>
      </c>
      <c r="B91" s="792">
        <v>1.4592700000000001</v>
      </c>
      <c r="C91" s="792">
        <v>2.5159827586206895</v>
      </c>
      <c r="D91" s="794" t="s">
        <v>6136</v>
      </c>
      <c r="E91" s="795">
        <f t="shared" ref="E91:E100" si="0">C91</f>
        <v>2.5159827586206895</v>
      </c>
      <c r="F91" s="144" t="str">
        <f t="shared" ref="F91:F100" si="1">A91</f>
        <v>RFC-1021-001620 ROMMER 
Фитинг компрессионный для труб PEX-AL-PEXb 16х2,0х3/4</v>
      </c>
    </row>
    <row r="92" spans="1:6" ht="30">
      <c r="A92" s="791" t="s">
        <v>6117</v>
      </c>
      <c r="B92" s="792">
        <v>1.6841575</v>
      </c>
      <c r="C92" s="792">
        <v>2.9037198275862064</v>
      </c>
      <c r="D92" s="794" t="s">
        <v>6126</v>
      </c>
      <c r="E92" s="795">
        <f t="shared" si="0"/>
        <v>2.9037198275862064</v>
      </c>
      <c r="F92" s="144" t="str">
        <f t="shared" si="1"/>
        <v>RFC-1021-002020 ROMMER 
Фитинг компрессионный для труб PEX-AL-PEXb 20х2,0х3/4</v>
      </c>
    </row>
    <row r="93" spans="1:6" ht="30">
      <c r="A93" s="791" t="s">
        <v>6118</v>
      </c>
      <c r="B93" s="792">
        <v>1.6758000000000002</v>
      </c>
      <c r="C93" s="792">
        <v>2.8893103448275861</v>
      </c>
      <c r="D93" s="794" t="s">
        <v>6127</v>
      </c>
      <c r="E93" s="795">
        <f t="shared" si="0"/>
        <v>2.8893103448275861</v>
      </c>
      <c r="F93" s="144" t="str">
        <f t="shared" si="1"/>
        <v>RFC-1026-162634 ROMMER 
Фитинг компрессионный для труб PEX-AL-PEXc 16х2,6х3/4</v>
      </c>
    </row>
    <row r="94" spans="1:6" ht="30">
      <c r="A94" s="791" t="s">
        <v>6119</v>
      </c>
      <c r="B94" s="792">
        <v>1.7941024999999999</v>
      </c>
      <c r="C94" s="792">
        <v>3.0932801724137926</v>
      </c>
      <c r="D94" s="794" t="s">
        <v>6128</v>
      </c>
      <c r="E94" s="795">
        <f t="shared" si="0"/>
        <v>3.0932801724137926</v>
      </c>
      <c r="F94" s="144" t="str">
        <f t="shared" si="1"/>
        <v>RFC-1026-202934 ROMMER
Фитинг компрессионный для труб PEX-AL-PEXc 20х2,9х3/4</v>
      </c>
    </row>
    <row r="95" spans="1:6" ht="30">
      <c r="A95" s="791" t="s">
        <v>6120</v>
      </c>
      <c r="B95" s="792">
        <v>1.19567</v>
      </c>
      <c r="C95" s="792">
        <v>2.0614999999999997</v>
      </c>
      <c r="D95" s="794" t="s">
        <v>6129</v>
      </c>
      <c r="E95" s="795">
        <f t="shared" si="0"/>
        <v>2.0614999999999997</v>
      </c>
      <c r="F95" s="144" t="str">
        <f t="shared" si="1"/>
        <v>RFC-1020-001620 ROMMER 
Фитинг компрессионный для труб PEX 16х2,0х3/4</v>
      </c>
    </row>
    <row r="96" spans="1:6" ht="30">
      <c r="A96" s="791" t="s">
        <v>6121</v>
      </c>
      <c r="B96" s="792">
        <v>4.9075449999999998</v>
      </c>
      <c r="C96" s="792">
        <v>8.4612844827586198</v>
      </c>
      <c r="D96" s="794" t="s">
        <v>6130</v>
      </c>
      <c r="E96" s="795">
        <f t="shared" si="0"/>
        <v>8.4612844827586198</v>
      </c>
      <c r="F96" s="144" t="str">
        <f t="shared" si="1"/>
        <v>RSP-1001-000001 ROMMER 
Расходомер для коллекторов из нержавеющей стали</v>
      </c>
    </row>
    <row r="97" spans="1:6" ht="45">
      <c r="A97" s="791" t="s">
        <v>6122</v>
      </c>
      <c r="B97" s="792">
        <v>11.8190875</v>
      </c>
      <c r="C97" s="792">
        <v>20.377737068965516</v>
      </c>
      <c r="D97" s="794" t="s">
        <v>6131</v>
      </c>
      <c r="E97" s="795">
        <f t="shared" si="0"/>
        <v>20.377737068965516</v>
      </c>
      <c r="F97" s="144" t="str">
        <f t="shared" si="1"/>
        <v>RMS-1001-010001 ROMMER 
Регулируемый концевой фитинг с дренажным вентилем, автоматический воздухоотводчик 1"</v>
      </c>
    </row>
    <row r="98" spans="1:6" ht="45">
      <c r="A98" s="791" t="s">
        <v>6123</v>
      </c>
      <c r="B98" s="792">
        <v>8.1063500000000008</v>
      </c>
      <c r="C98" s="792">
        <v>13.97646551724138</v>
      </c>
      <c r="D98" s="794" t="s">
        <v>6132</v>
      </c>
      <c r="E98" s="795">
        <f t="shared" si="0"/>
        <v>13.97646551724138</v>
      </c>
      <c r="F98" s="144" t="str">
        <f t="shared" si="1"/>
        <v>RMS-1001-020001 ROMMER 
Регулируемый концевой фитинг с дренажным вентилем, ручной воздухоотводчик 1"</v>
      </c>
    </row>
    <row r="99" spans="1:6" ht="30">
      <c r="A99" s="791" t="s">
        <v>6124</v>
      </c>
      <c r="B99" s="792">
        <v>2.0748000000000002</v>
      </c>
      <c r="C99" s="792">
        <v>3.5772413793103448</v>
      </c>
      <c r="D99" s="794" t="s">
        <v>6133</v>
      </c>
      <c r="E99" s="795">
        <f t="shared" si="0"/>
        <v>3.5772413793103448</v>
      </c>
      <c r="F99" s="144" t="str">
        <f t="shared" si="1"/>
        <v>RSP-1001-000005 ROMMER 
Запорно-балансировочный клапан для коллекторов из нержавеющей стали</v>
      </c>
    </row>
    <row r="100" spans="1:6" ht="30.75" thickBot="1">
      <c r="A100" s="793" t="s">
        <v>6125</v>
      </c>
      <c r="B100" s="792">
        <v>2.5935000000000006</v>
      </c>
      <c r="C100" s="792">
        <v>4.4715517241379317</v>
      </c>
      <c r="D100" s="794" t="s">
        <v>6134</v>
      </c>
      <c r="E100" s="795">
        <f t="shared" si="0"/>
        <v>4.4715517241379317</v>
      </c>
      <c r="F100" s="144"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H21"/>
  <sheetViews>
    <sheetView workbookViewId="0">
      <selection sqref="A1:F1"/>
    </sheetView>
  </sheetViews>
  <sheetFormatPr defaultRowHeight="15"/>
  <cols>
    <col min="1" max="1" width="17.42578125" bestFit="1" customWidth="1"/>
    <col min="2" max="2" width="97.85546875" bestFit="1" customWidth="1"/>
    <col min="3" max="3" width="13.140625" bestFit="1" customWidth="1"/>
  </cols>
  <sheetData>
    <row r="1" spans="1:8" ht="15.75">
      <c r="A1" s="1948" t="s">
        <v>6843</v>
      </c>
      <c r="B1" s="1948"/>
      <c r="C1" s="1948"/>
      <c r="D1" s="1948"/>
      <c r="E1" s="1948"/>
      <c r="F1" s="1948"/>
    </row>
    <row r="2" spans="1:8">
      <c r="A2" s="89"/>
      <c r="B2" s="89"/>
      <c r="C2" s="98"/>
      <c r="D2" s="74"/>
      <c r="E2" s="74"/>
      <c r="F2" s="895"/>
    </row>
    <row r="3" spans="1:8">
      <c r="A3" s="9"/>
      <c r="B3" s="7"/>
      <c r="C3" s="7"/>
      <c r="D3" s="7"/>
      <c r="E3" s="7"/>
      <c r="F3" s="7"/>
    </row>
    <row r="4" spans="1:8">
      <c r="A4" s="260" t="s">
        <v>6</v>
      </c>
      <c r="B4" s="261"/>
      <c r="C4" s="7"/>
      <c r="D4" s="7"/>
      <c r="E4" s="7"/>
      <c r="F4" s="7"/>
    </row>
    <row r="6" spans="1:8" ht="75">
      <c r="A6" s="247" t="s">
        <v>23</v>
      </c>
      <c r="B6" s="247" t="s">
        <v>4</v>
      </c>
      <c r="C6" s="248" t="s">
        <v>40</v>
      </c>
      <c r="D6" s="249" t="s">
        <v>10</v>
      </c>
      <c r="E6" s="250" t="s">
        <v>11</v>
      </c>
    </row>
    <row r="7" spans="1:8">
      <c r="A7" s="773" t="s">
        <v>6800</v>
      </c>
      <c r="B7" s="773" t="s">
        <v>6801</v>
      </c>
      <c r="C7" s="773" t="s">
        <v>6828</v>
      </c>
      <c r="D7" s="1392">
        <v>3351.7404000000001</v>
      </c>
      <c r="E7" s="773">
        <f t="shared" ref="E7:E21" si="0">D7-D7*$B$4/100</f>
        <v>3351.7404000000001</v>
      </c>
    </row>
    <row r="8" spans="1:8">
      <c r="A8" s="773" t="s">
        <v>6802</v>
      </c>
      <c r="B8" s="773" t="s">
        <v>6803</v>
      </c>
      <c r="C8" s="773" t="s">
        <v>6829</v>
      </c>
      <c r="D8" s="1392">
        <v>3818.7269999999999</v>
      </c>
      <c r="E8" s="773">
        <f t="shared" si="0"/>
        <v>3818.7269999999999</v>
      </c>
      <c r="G8" s="1540"/>
      <c r="H8" s="1540"/>
    </row>
    <row r="9" spans="1:8">
      <c r="A9" s="773" t="s">
        <v>6804</v>
      </c>
      <c r="B9" s="773" t="s">
        <v>6805</v>
      </c>
      <c r="C9" s="773" t="s">
        <v>6830</v>
      </c>
      <c r="D9" s="1392">
        <v>4083.2435999999998</v>
      </c>
      <c r="E9" s="773">
        <f t="shared" si="0"/>
        <v>4083.2435999999998</v>
      </c>
      <c r="G9" s="1540"/>
      <c r="H9" s="1540"/>
    </row>
    <row r="10" spans="1:8">
      <c r="A10" s="773" t="s">
        <v>6806</v>
      </c>
      <c r="B10" s="773" t="s">
        <v>6807</v>
      </c>
      <c r="C10" s="773" t="s">
        <v>6831</v>
      </c>
      <c r="D10" s="1392">
        <v>4773.3042000000005</v>
      </c>
      <c r="E10" s="773">
        <f t="shared" si="0"/>
        <v>4773.3042000000005</v>
      </c>
      <c r="G10" s="1540"/>
      <c r="H10" s="1540"/>
    </row>
    <row r="11" spans="1:8">
      <c r="A11" s="773" t="s">
        <v>6808</v>
      </c>
      <c r="B11" s="773" t="s">
        <v>6809</v>
      </c>
      <c r="C11" s="773" t="s">
        <v>6832</v>
      </c>
      <c r="D11" s="1392">
        <v>6100.5078000000003</v>
      </c>
      <c r="E11" s="773">
        <f t="shared" si="0"/>
        <v>6100.5078000000003</v>
      </c>
      <c r="G11" s="1540"/>
      <c r="H11" s="1540"/>
    </row>
    <row r="12" spans="1:8">
      <c r="A12" s="773" t="s">
        <v>6810</v>
      </c>
      <c r="B12" s="773" t="s">
        <v>6811</v>
      </c>
      <c r="C12" s="773" t="s">
        <v>6833</v>
      </c>
      <c r="D12" s="1392">
        <v>7173.4866000000002</v>
      </c>
      <c r="E12" s="773">
        <f t="shared" si="0"/>
        <v>7173.4866000000002</v>
      </c>
      <c r="G12" s="1540"/>
      <c r="H12" s="1540"/>
    </row>
    <row r="13" spans="1:8">
      <c r="A13" s="773" t="s">
        <v>6812</v>
      </c>
      <c r="B13" s="773" t="s">
        <v>6813</v>
      </c>
      <c r="C13" s="773" t="s">
        <v>6834</v>
      </c>
      <c r="D13" s="1392">
        <v>7998.0749999999998</v>
      </c>
      <c r="E13" s="773">
        <f t="shared" si="0"/>
        <v>7998.0749999999998</v>
      </c>
      <c r="G13" s="1540"/>
      <c r="H13" s="1540"/>
    </row>
    <row r="14" spans="1:8" s="895" customFormat="1" ht="6" customHeight="1">
      <c r="A14" s="1002"/>
      <c r="B14" s="1002"/>
      <c r="C14" s="1002"/>
      <c r="D14" s="1392"/>
      <c r="E14" s="1002"/>
      <c r="G14" s="1540"/>
      <c r="H14" s="1540"/>
    </row>
    <row r="15" spans="1:8">
      <c r="A15" s="773" t="s">
        <v>6814</v>
      </c>
      <c r="B15" s="773" t="s">
        <v>6815</v>
      </c>
      <c r="C15" s="773" t="s">
        <v>6835</v>
      </c>
      <c r="D15" s="1392">
        <v>4065.0876000000003</v>
      </c>
      <c r="E15" s="773">
        <f t="shared" si="0"/>
        <v>4065.0876000000003</v>
      </c>
      <c r="G15" s="1540"/>
      <c r="H15" s="1540"/>
    </row>
    <row r="16" spans="1:8">
      <c r="A16" s="773" t="s">
        <v>6816</v>
      </c>
      <c r="B16" s="773" t="s">
        <v>6817</v>
      </c>
      <c r="C16" s="773" t="s">
        <v>6836</v>
      </c>
      <c r="D16" s="1392">
        <v>4376.7690000000002</v>
      </c>
      <c r="E16" s="773">
        <f t="shared" si="0"/>
        <v>4376.7690000000002</v>
      </c>
      <c r="G16" s="1540"/>
      <c r="H16" s="1540"/>
    </row>
    <row r="17" spans="1:8">
      <c r="A17" s="773" t="s">
        <v>6818</v>
      </c>
      <c r="B17" s="773" t="s">
        <v>6819</v>
      </c>
      <c r="C17" s="773" t="s">
        <v>6837</v>
      </c>
      <c r="D17" s="1392">
        <v>4642.2749999999996</v>
      </c>
      <c r="E17" s="773">
        <f t="shared" si="0"/>
        <v>4642.2749999999996</v>
      </c>
      <c r="G17" s="1540"/>
      <c r="H17" s="1540"/>
    </row>
    <row r="18" spans="1:8">
      <c r="A18" s="773" t="s">
        <v>6820</v>
      </c>
      <c r="B18" s="773" t="s">
        <v>6821</v>
      </c>
      <c r="C18" s="773" t="s">
        <v>6838</v>
      </c>
      <c r="D18" s="1392">
        <v>5312.7515999999996</v>
      </c>
      <c r="E18" s="773">
        <f t="shared" si="0"/>
        <v>5312.7515999999996</v>
      </c>
      <c r="G18" s="1540"/>
      <c r="H18" s="1540"/>
    </row>
    <row r="19" spans="1:8">
      <c r="A19" s="773" t="s">
        <v>6822</v>
      </c>
      <c r="B19" s="773" t="s">
        <v>6823</v>
      </c>
      <c r="C19" s="773" t="s">
        <v>6839</v>
      </c>
      <c r="D19" s="1392">
        <v>6713.3339999999998</v>
      </c>
      <c r="E19" s="773">
        <f t="shared" si="0"/>
        <v>6713.3339999999998</v>
      </c>
      <c r="G19" s="1540"/>
      <c r="H19" s="1540"/>
    </row>
    <row r="20" spans="1:8">
      <c r="A20" s="773" t="s">
        <v>6824</v>
      </c>
      <c r="B20" s="773" t="s">
        <v>6825</v>
      </c>
      <c r="C20" s="773" t="s">
        <v>6840</v>
      </c>
      <c r="D20" s="1392">
        <v>7873.7064</v>
      </c>
      <c r="E20" s="773">
        <f t="shared" si="0"/>
        <v>7873.7064</v>
      </c>
      <c r="G20" s="1540"/>
      <c r="H20" s="1540"/>
    </row>
    <row r="21" spans="1:8">
      <c r="A21" s="773" t="s">
        <v>6826</v>
      </c>
      <c r="B21" s="773" t="s">
        <v>6827</v>
      </c>
      <c r="C21" s="773" t="s">
        <v>6841</v>
      </c>
      <c r="D21" s="1392">
        <v>8614.0325999999986</v>
      </c>
      <c r="E21" s="773">
        <f t="shared" si="0"/>
        <v>8614.0325999999986</v>
      </c>
      <c r="G21" s="1540"/>
      <c r="H21" s="1540"/>
    </row>
  </sheetData>
  <mergeCells count="1">
    <mergeCell ref="A1:F1"/>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3"/>
  <sheetViews>
    <sheetView zoomScale="85" zoomScaleNormal="85" workbookViewId="0">
      <selection activeCell="A19" sqref="A19:I19"/>
    </sheetView>
  </sheetViews>
  <sheetFormatPr defaultColWidth="9.28515625" defaultRowHeight="15"/>
  <cols>
    <col min="1" max="1" width="15.5703125" style="1222" customWidth="1"/>
    <col min="2" max="2" width="20.28515625" style="1222" bestFit="1" customWidth="1"/>
    <col min="3" max="3" width="116.140625" style="1222" customWidth="1"/>
    <col min="4" max="4" width="9.28515625" style="1222"/>
    <col min="5" max="7" width="11.42578125" style="1222" customWidth="1"/>
    <col min="8" max="8" width="15.7109375" style="1223" bestFit="1" customWidth="1"/>
    <col min="9" max="9" width="16.140625" style="1222" customWidth="1"/>
    <col min="10" max="16384" width="9.28515625" style="1222"/>
  </cols>
  <sheetData>
    <row r="1" spans="1:11">
      <c r="A1" s="1224"/>
      <c r="B1" s="1224"/>
      <c r="C1" s="1119"/>
      <c r="D1" s="1225"/>
      <c r="E1" s="1225"/>
    </row>
    <row r="2" spans="1:11">
      <c r="A2" s="1226"/>
      <c r="B2" s="1227"/>
      <c r="C2" s="1227"/>
      <c r="D2" s="1227"/>
      <c r="E2" s="1227"/>
      <c r="F2" s="1227"/>
      <c r="G2" s="1228"/>
      <c r="H2" s="1228"/>
    </row>
    <row r="3" spans="1:11" ht="15.75" thickBot="1">
      <c r="A3" s="1711" t="s">
        <v>6</v>
      </c>
      <c r="B3" s="1712">
        <v>42</v>
      </c>
      <c r="C3" s="1227"/>
      <c r="D3" s="1227"/>
      <c r="E3" s="1227"/>
      <c r="F3" s="1227"/>
      <c r="G3" s="1228"/>
      <c r="H3" s="1228"/>
      <c r="J3" s="1239"/>
      <c r="K3" s="1239"/>
    </row>
    <row r="4" spans="1:11" ht="21" customHeight="1" thickBot="1">
      <c r="A4" s="2047" t="s">
        <v>7851</v>
      </c>
      <c r="B4" s="2048"/>
      <c r="C4" s="2048"/>
      <c r="D4" s="2048"/>
      <c r="E4" s="2048"/>
      <c r="F4" s="2048"/>
      <c r="G4" s="2048"/>
      <c r="H4" s="2048"/>
      <c r="I4" s="2049"/>
      <c r="J4" s="1239"/>
      <c r="K4" s="1239"/>
    </row>
    <row r="5" spans="1:11" ht="48" thickBot="1">
      <c r="A5" s="1232" t="s">
        <v>19</v>
      </c>
      <c r="B5" s="1231" t="s">
        <v>15</v>
      </c>
      <c r="C5" s="1229" t="s">
        <v>18</v>
      </c>
      <c r="D5" s="1233" t="s">
        <v>148</v>
      </c>
      <c r="E5" s="1230" t="s">
        <v>211</v>
      </c>
      <c r="F5" s="1230" t="s">
        <v>212</v>
      </c>
      <c r="G5" s="1231" t="s">
        <v>1155</v>
      </c>
      <c r="H5" s="1234" t="s">
        <v>73</v>
      </c>
      <c r="I5" s="1235" t="s">
        <v>84</v>
      </c>
      <c r="J5" s="1239"/>
      <c r="K5" s="1239"/>
    </row>
    <row r="6" spans="1:11" ht="15.75">
      <c r="A6" s="2053"/>
      <c r="B6" s="1721" t="s">
        <v>7852</v>
      </c>
      <c r="C6" s="1751" t="s">
        <v>7915</v>
      </c>
      <c r="D6" s="1747">
        <v>150</v>
      </c>
      <c r="E6" s="1236">
        <v>1247</v>
      </c>
      <c r="F6" s="1236">
        <v>520</v>
      </c>
      <c r="G6" s="1237">
        <v>35</v>
      </c>
      <c r="H6" s="1731">
        <v>60353.176508620701</v>
      </c>
      <c r="I6" s="1627">
        <f t="shared" ref="I6:I15" si="0">H6-H6*$B$3/100</f>
        <v>35004.842375000007</v>
      </c>
      <c r="J6" s="1239"/>
      <c r="K6" s="1239"/>
    </row>
    <row r="7" spans="1:11" ht="15.75">
      <c r="A7" s="2054"/>
      <c r="B7" s="1722" t="s">
        <v>7853</v>
      </c>
      <c r="C7" s="1751" t="s">
        <v>7916</v>
      </c>
      <c r="D7" s="1748">
        <v>200</v>
      </c>
      <c r="E7" s="1723">
        <v>1238</v>
      </c>
      <c r="F7" s="1723">
        <v>580</v>
      </c>
      <c r="G7" s="1724">
        <v>38</v>
      </c>
      <c r="H7" s="1733">
        <v>67461.543318965501</v>
      </c>
      <c r="I7" s="1625">
        <f t="shared" si="0"/>
        <v>39127.695124999984</v>
      </c>
      <c r="J7" s="1239"/>
      <c r="K7" s="1239"/>
    </row>
    <row r="8" spans="1:11" ht="15.75">
      <c r="A8" s="2054"/>
      <c r="B8" s="1722" t="s">
        <v>7854</v>
      </c>
      <c r="C8" s="1751" t="s">
        <v>7917</v>
      </c>
      <c r="D8" s="1748">
        <v>300</v>
      </c>
      <c r="E8" s="1723">
        <v>1461</v>
      </c>
      <c r="F8" s="1723">
        <v>650</v>
      </c>
      <c r="G8" s="1724">
        <v>49</v>
      </c>
      <c r="H8" s="1733">
        <v>104149.888146552</v>
      </c>
      <c r="I8" s="1625">
        <f t="shared" si="0"/>
        <v>60406.935125000156</v>
      </c>
      <c r="J8" s="1239"/>
      <c r="K8" s="1239"/>
    </row>
    <row r="9" spans="1:11" ht="16.5" thickBot="1">
      <c r="A9" s="2054"/>
      <c r="B9" s="1725" t="s">
        <v>7855</v>
      </c>
      <c r="C9" s="1751" t="s">
        <v>7918</v>
      </c>
      <c r="D9" s="1749">
        <v>500</v>
      </c>
      <c r="E9" s="1726">
        <v>1875</v>
      </c>
      <c r="F9" s="1726">
        <v>710</v>
      </c>
      <c r="G9" s="1727">
        <v>60</v>
      </c>
      <c r="H9" s="1736">
        <v>149437.06379310301</v>
      </c>
      <c r="I9" s="1626">
        <f t="shared" si="0"/>
        <v>86673.496999999741</v>
      </c>
      <c r="J9" s="1239"/>
      <c r="K9" s="1239"/>
    </row>
    <row r="10" spans="1:11" ht="21.75" customHeight="1" thickBot="1">
      <c r="A10" s="2047" t="s">
        <v>1679</v>
      </c>
      <c r="B10" s="2048"/>
      <c r="C10" s="2059"/>
      <c r="D10" s="2048"/>
      <c r="E10" s="2048"/>
      <c r="F10" s="2048"/>
      <c r="G10" s="2048"/>
      <c r="H10" s="2048"/>
      <c r="I10" s="2049"/>
      <c r="J10" s="1239"/>
      <c r="K10" s="1239"/>
    </row>
    <row r="11" spans="1:11" ht="15.75">
      <c r="A11" s="2054"/>
      <c r="B11" s="1730">
        <v>326941</v>
      </c>
      <c r="C11" s="1751" t="s">
        <v>7919</v>
      </c>
      <c r="D11" s="2060"/>
      <c r="E11" s="2060"/>
      <c r="F11" s="2060"/>
      <c r="G11" s="2061"/>
      <c r="H11" s="1731">
        <v>2822.3727272727301</v>
      </c>
      <c r="I11" s="1627">
        <f t="shared" si="0"/>
        <v>1636.9761818181835</v>
      </c>
      <c r="J11" s="1239"/>
      <c r="K11" s="1239"/>
    </row>
    <row r="12" spans="1:11" ht="15.75">
      <c r="A12" s="2054"/>
      <c r="B12" s="1732">
        <v>326942</v>
      </c>
      <c r="C12" s="1751" t="s">
        <v>7920</v>
      </c>
      <c r="D12" s="2062"/>
      <c r="E12" s="2062"/>
      <c r="F12" s="2062"/>
      <c r="G12" s="2063"/>
      <c r="H12" s="1733">
        <v>1519.74545454545</v>
      </c>
      <c r="I12" s="1718">
        <f t="shared" si="0"/>
        <v>881.45236363636104</v>
      </c>
      <c r="J12" s="1239"/>
      <c r="K12" s="1239"/>
    </row>
    <row r="13" spans="1:11" ht="15.75">
      <c r="A13" s="2054"/>
      <c r="B13" s="1732">
        <v>326943</v>
      </c>
      <c r="C13" s="1751" t="s">
        <v>7921</v>
      </c>
      <c r="D13" s="2062"/>
      <c r="E13" s="2062"/>
      <c r="F13" s="2062"/>
      <c r="G13" s="2063"/>
      <c r="H13" s="1733">
        <v>1736.8363636363599</v>
      </c>
      <c r="I13" s="1718">
        <f t="shared" si="0"/>
        <v>1007.3650909090887</v>
      </c>
      <c r="J13" s="1239"/>
      <c r="K13" s="1239"/>
    </row>
    <row r="14" spans="1:11" ht="15.75">
      <c r="A14" s="2054"/>
      <c r="B14" s="1734">
        <v>326944</v>
      </c>
      <c r="C14" s="1751" t="s">
        <v>7922</v>
      </c>
      <c r="D14" s="2062"/>
      <c r="E14" s="2062"/>
      <c r="F14" s="2062"/>
      <c r="G14" s="2063"/>
      <c r="H14" s="1733">
        <v>2865.7909090909102</v>
      </c>
      <c r="I14" s="1625">
        <f t="shared" si="0"/>
        <v>1662.1587272727279</v>
      </c>
      <c r="J14" s="1239"/>
      <c r="K14" s="1239"/>
    </row>
    <row r="15" spans="1:11" ht="16.5" thickBot="1">
      <c r="A15" s="2055"/>
      <c r="B15" s="1735">
        <v>326945</v>
      </c>
      <c r="C15" s="1751" t="s">
        <v>7923</v>
      </c>
      <c r="D15" s="2064"/>
      <c r="E15" s="2064"/>
      <c r="F15" s="2064"/>
      <c r="G15" s="2065"/>
      <c r="H15" s="1736">
        <v>260.536363636364</v>
      </c>
      <c r="I15" s="1626">
        <f t="shared" si="0"/>
        <v>151.1110909090911</v>
      </c>
      <c r="J15" s="1239"/>
      <c r="K15" s="1239"/>
    </row>
    <row r="16" spans="1:11" ht="15.75">
      <c r="A16" s="1265"/>
      <c r="B16" s="1266"/>
      <c r="C16" s="1713"/>
      <c r="D16" s="1714"/>
      <c r="E16" s="1714"/>
      <c r="F16" s="1714"/>
      <c r="H16" s="1222"/>
      <c r="J16" s="1239"/>
      <c r="K16" s="1239"/>
    </row>
    <row r="17" spans="1:11">
      <c r="H17" s="1222"/>
      <c r="J17" s="1239"/>
      <c r="K17" s="1239"/>
    </row>
    <row r="18" spans="1:11" ht="15.75" thickBot="1">
      <c r="H18" s="1267"/>
      <c r="I18" s="1239"/>
      <c r="J18" s="1239"/>
      <c r="K18" s="1239"/>
    </row>
    <row r="19" spans="1:11" ht="24" customHeight="1">
      <c r="A19" s="2056" t="s">
        <v>7856</v>
      </c>
      <c r="B19" s="2057"/>
      <c r="C19" s="2057"/>
      <c r="D19" s="2057"/>
      <c r="E19" s="2057"/>
      <c r="F19" s="2057"/>
      <c r="G19" s="2057"/>
      <c r="H19" s="2057"/>
      <c r="I19" s="2058"/>
      <c r="J19" s="1239"/>
      <c r="K19" s="1239"/>
    </row>
    <row r="20" spans="1:11" ht="48" thickBot="1">
      <c r="A20" s="1715" t="s">
        <v>19</v>
      </c>
      <c r="B20" s="1716" t="s">
        <v>15</v>
      </c>
      <c r="C20" s="1746" t="s">
        <v>18</v>
      </c>
      <c r="D20" s="1716" t="s">
        <v>148</v>
      </c>
      <c r="E20" s="1716" t="s">
        <v>211</v>
      </c>
      <c r="F20" s="1716" t="s">
        <v>212</v>
      </c>
      <c r="G20" s="1716" t="s">
        <v>1155</v>
      </c>
      <c r="H20" s="1750" t="s">
        <v>73</v>
      </c>
      <c r="I20" s="1717" t="s">
        <v>84</v>
      </c>
      <c r="J20" s="1239"/>
      <c r="K20" s="1239"/>
    </row>
    <row r="21" spans="1:11" ht="15.75">
      <c r="A21" s="2044"/>
      <c r="B21" s="1737" t="s">
        <v>5696</v>
      </c>
      <c r="C21" s="1752" t="s">
        <v>7901</v>
      </c>
      <c r="D21" s="1236">
        <v>100</v>
      </c>
      <c r="E21" s="1236">
        <v>870</v>
      </c>
      <c r="F21" s="1236">
        <v>496</v>
      </c>
      <c r="G21" s="1236">
        <v>18.5</v>
      </c>
      <c r="H21" s="1753">
        <v>78542.504368932045</v>
      </c>
      <c r="I21" s="1627">
        <f t="shared" ref="I21:I27" si="1">H21-H21*$B$3/100</f>
        <v>45554.652533980588</v>
      </c>
      <c r="J21" s="1239"/>
      <c r="K21" s="1239"/>
    </row>
    <row r="22" spans="1:11" ht="15.75">
      <c r="A22" s="2045"/>
      <c r="B22" s="1738" t="s">
        <v>5697</v>
      </c>
      <c r="C22" s="1752" t="s">
        <v>7902</v>
      </c>
      <c r="D22" s="1723">
        <v>150</v>
      </c>
      <c r="E22" s="1723">
        <v>1200</v>
      </c>
      <c r="F22" s="1723">
        <v>496</v>
      </c>
      <c r="G22" s="1723">
        <v>24</v>
      </c>
      <c r="H22" s="1753">
        <v>86022.742880258898</v>
      </c>
      <c r="I22" s="1625">
        <f t="shared" si="1"/>
        <v>49893.190870550163</v>
      </c>
      <c r="J22" s="1239"/>
      <c r="K22" s="1239"/>
    </row>
    <row r="23" spans="1:11" ht="16.5" thickBot="1">
      <c r="A23" s="2046"/>
      <c r="B23" s="1739" t="s">
        <v>5698</v>
      </c>
      <c r="C23" s="1752" t="s">
        <v>7903</v>
      </c>
      <c r="D23" s="1726">
        <v>190</v>
      </c>
      <c r="E23" s="1726">
        <v>1410</v>
      </c>
      <c r="F23" s="1726">
        <v>496</v>
      </c>
      <c r="G23" s="1726">
        <v>24</v>
      </c>
      <c r="H23" s="1753">
        <v>93098.644174757268</v>
      </c>
      <c r="I23" s="1626">
        <f t="shared" si="1"/>
        <v>53997.213621359217</v>
      </c>
      <c r="J23" s="1239"/>
      <c r="K23" s="1239"/>
    </row>
    <row r="24" spans="1:11" ht="15.75">
      <c r="A24" s="1719"/>
      <c r="B24" s="1740" t="s">
        <v>5699</v>
      </c>
      <c r="C24" s="1752" t="s">
        <v>7904</v>
      </c>
      <c r="D24" s="1741">
        <v>80</v>
      </c>
      <c r="E24" s="1741">
        <v>691</v>
      </c>
      <c r="F24" s="1741">
        <v>496</v>
      </c>
      <c r="G24" s="1741">
        <v>18.5</v>
      </c>
      <c r="H24" s="1753">
        <v>63986.364563106785</v>
      </c>
      <c r="I24" s="1718">
        <f t="shared" si="1"/>
        <v>37112.091446601939</v>
      </c>
      <c r="J24" s="1239"/>
      <c r="K24" s="1239"/>
    </row>
    <row r="25" spans="1:11" ht="15.75">
      <c r="A25" s="1720"/>
      <c r="B25" s="1738" t="s">
        <v>5700</v>
      </c>
      <c r="C25" s="1752" t="s">
        <v>7905</v>
      </c>
      <c r="D25" s="1723">
        <v>100</v>
      </c>
      <c r="E25" s="1723">
        <v>851</v>
      </c>
      <c r="F25" s="1723">
        <v>496</v>
      </c>
      <c r="G25" s="1723">
        <v>18.5</v>
      </c>
      <c r="H25" s="1753">
        <v>69141.664077669906</v>
      </c>
      <c r="I25" s="1625">
        <f t="shared" si="1"/>
        <v>40102.165165048544</v>
      </c>
      <c r="J25" s="1239"/>
      <c r="K25" s="1239"/>
    </row>
    <row r="26" spans="1:11" ht="15.75">
      <c r="A26" s="1720"/>
      <c r="B26" s="1738" t="s">
        <v>5701</v>
      </c>
      <c r="C26" s="1752" t="s">
        <v>7906</v>
      </c>
      <c r="D26" s="1723">
        <v>150</v>
      </c>
      <c r="E26" s="1723">
        <v>1181</v>
      </c>
      <c r="F26" s="1723">
        <v>496</v>
      </c>
      <c r="G26" s="1723">
        <v>18.5</v>
      </c>
      <c r="H26" s="1753">
        <v>76116.481067961155</v>
      </c>
      <c r="I26" s="1625">
        <f t="shared" si="1"/>
        <v>44147.559019417473</v>
      </c>
      <c r="J26" s="1239"/>
      <c r="K26" s="1239"/>
    </row>
    <row r="27" spans="1:11" ht="15.75">
      <c r="A27" s="1720"/>
      <c r="B27" s="1738" t="s">
        <v>5702</v>
      </c>
      <c r="C27" s="1752" t="s">
        <v>7907</v>
      </c>
      <c r="D27" s="1723">
        <v>190</v>
      </c>
      <c r="E27" s="1723">
        <v>1391</v>
      </c>
      <c r="F27" s="1723">
        <v>496</v>
      </c>
      <c r="G27" s="1723">
        <v>18.5</v>
      </c>
      <c r="H27" s="1753">
        <v>83091.298058252432</v>
      </c>
      <c r="I27" s="1625">
        <f t="shared" si="1"/>
        <v>48192.952873786417</v>
      </c>
      <c r="J27" s="1239"/>
      <c r="K27" s="1239"/>
    </row>
    <row r="28" spans="1:11" ht="15.75" thickBot="1">
      <c r="J28" s="1239"/>
      <c r="K28" s="1239"/>
    </row>
    <row r="29" spans="1:11" ht="30.75" customHeight="1" thickBot="1">
      <c r="A29" s="2047" t="s">
        <v>7857</v>
      </c>
      <c r="B29" s="2048"/>
      <c r="C29" s="2048"/>
      <c r="D29" s="2048"/>
      <c r="E29" s="2048"/>
      <c r="F29" s="2048"/>
      <c r="G29" s="2048"/>
      <c r="H29" s="2048"/>
      <c r="I29" s="2049"/>
      <c r="J29" s="1239"/>
      <c r="K29" s="1239"/>
    </row>
    <row r="30" spans="1:11" ht="48" thickBot="1">
      <c r="A30" s="1232" t="s">
        <v>19</v>
      </c>
      <c r="B30" s="1231" t="s">
        <v>15</v>
      </c>
      <c r="C30" s="1229" t="s">
        <v>18</v>
      </c>
      <c r="D30" s="1233" t="s">
        <v>148</v>
      </c>
      <c r="E30" s="1230" t="s">
        <v>211</v>
      </c>
      <c r="F30" s="1230" t="s">
        <v>212</v>
      </c>
      <c r="G30" s="1231" t="s">
        <v>1155</v>
      </c>
      <c r="H30" s="1234" t="s">
        <v>73</v>
      </c>
      <c r="I30" s="1235" t="s">
        <v>84</v>
      </c>
      <c r="J30" s="1239"/>
      <c r="K30" s="1239"/>
    </row>
    <row r="31" spans="1:11" ht="15.75">
      <c r="A31" s="2050"/>
      <c r="B31" s="1721" t="s">
        <v>6705</v>
      </c>
      <c r="C31" s="1751" t="s">
        <v>7908</v>
      </c>
      <c r="D31" s="1747">
        <v>100</v>
      </c>
      <c r="E31" s="1236">
        <v>870</v>
      </c>
      <c r="F31" s="1236">
        <v>496</v>
      </c>
      <c r="G31" s="1237">
        <v>18.5</v>
      </c>
      <c r="H31" s="1753">
        <v>67673.281553398061</v>
      </c>
      <c r="I31" s="1627">
        <f>H31-H31*$B$3/100</f>
        <v>39250.503300970871</v>
      </c>
      <c r="J31" s="1239"/>
      <c r="K31" s="1239"/>
    </row>
    <row r="32" spans="1:11" ht="15.75">
      <c r="A32" s="2051"/>
      <c r="B32" s="1722" t="s">
        <v>6706</v>
      </c>
      <c r="C32" s="1751" t="s">
        <v>7909</v>
      </c>
      <c r="D32" s="1748">
        <v>150</v>
      </c>
      <c r="E32" s="1723">
        <v>1200</v>
      </c>
      <c r="F32" s="1723">
        <v>496</v>
      </c>
      <c r="G32" s="1724">
        <v>24</v>
      </c>
      <c r="H32" s="1753">
        <v>75972.834951456316</v>
      </c>
      <c r="I32" s="1625">
        <f t="shared" ref="I32:I37" si="2">H32-H32*$B$3/100</f>
        <v>44064.244271844669</v>
      </c>
      <c r="J32" s="1239"/>
      <c r="K32" s="1239"/>
    </row>
    <row r="33" spans="1:11" ht="16.5" thickBot="1">
      <c r="A33" s="2052"/>
      <c r="B33" s="1725" t="s">
        <v>6707</v>
      </c>
      <c r="C33" s="1751" t="s">
        <v>7910</v>
      </c>
      <c r="D33" s="1749">
        <v>190</v>
      </c>
      <c r="E33" s="1726">
        <v>1410</v>
      </c>
      <c r="F33" s="1726">
        <v>496</v>
      </c>
      <c r="G33" s="1727">
        <v>24</v>
      </c>
      <c r="H33" s="1753">
        <v>79164.970873786413</v>
      </c>
      <c r="I33" s="1626">
        <f t="shared" si="2"/>
        <v>45915.683106796117</v>
      </c>
      <c r="J33" s="1239"/>
      <c r="K33" s="1239"/>
    </row>
    <row r="34" spans="1:11" ht="15.75">
      <c r="A34" s="2053"/>
      <c r="B34" s="1721" t="s">
        <v>6708</v>
      </c>
      <c r="C34" s="1751" t="s">
        <v>7911</v>
      </c>
      <c r="D34" s="1747">
        <v>80</v>
      </c>
      <c r="E34" s="1236">
        <v>691</v>
      </c>
      <c r="F34" s="1236">
        <v>496</v>
      </c>
      <c r="G34" s="1237">
        <v>18.5</v>
      </c>
      <c r="H34" s="1753">
        <v>51819.006472491907</v>
      </c>
      <c r="I34" s="1627">
        <f t="shared" si="2"/>
        <v>30055.023754045309</v>
      </c>
      <c r="J34" s="1239"/>
      <c r="K34" s="1239"/>
    </row>
    <row r="35" spans="1:11" ht="15.75">
      <c r="A35" s="2054"/>
      <c r="B35" s="1722" t="s">
        <v>6709</v>
      </c>
      <c r="C35" s="1751" t="s">
        <v>7912</v>
      </c>
      <c r="D35" s="1748">
        <v>100</v>
      </c>
      <c r="E35" s="1723">
        <v>851</v>
      </c>
      <c r="F35" s="1723">
        <v>496</v>
      </c>
      <c r="G35" s="1724">
        <v>18.5</v>
      </c>
      <c r="H35" s="1753">
        <v>57458.446601941745</v>
      </c>
      <c r="I35" s="1625">
        <f t="shared" si="2"/>
        <v>33325.899029126209</v>
      </c>
      <c r="J35" s="1239"/>
      <c r="K35" s="1239"/>
    </row>
    <row r="36" spans="1:11" ht="15.75">
      <c r="A36" s="2054"/>
      <c r="B36" s="1722" t="s">
        <v>6710</v>
      </c>
      <c r="C36" s="1751" t="s">
        <v>7913</v>
      </c>
      <c r="D36" s="1748">
        <v>150</v>
      </c>
      <c r="E36" s="1723">
        <v>1181</v>
      </c>
      <c r="F36" s="1723">
        <v>496</v>
      </c>
      <c r="G36" s="1724">
        <v>18.5</v>
      </c>
      <c r="H36" s="1753">
        <v>65225.977346278305</v>
      </c>
      <c r="I36" s="1625">
        <f t="shared" si="2"/>
        <v>37831.066860841413</v>
      </c>
      <c r="J36" s="1239"/>
      <c r="K36" s="1239"/>
    </row>
    <row r="37" spans="1:11" ht="16.5" thickBot="1">
      <c r="A37" s="2055"/>
      <c r="B37" s="1725" t="s">
        <v>6711</v>
      </c>
      <c r="C37" s="1751" t="s">
        <v>7914</v>
      </c>
      <c r="D37" s="1749">
        <v>190</v>
      </c>
      <c r="E37" s="1726">
        <v>1391</v>
      </c>
      <c r="F37" s="1726">
        <v>496</v>
      </c>
      <c r="G37" s="1727">
        <v>18.5</v>
      </c>
      <c r="H37" s="1753">
        <v>72142.271844660194</v>
      </c>
      <c r="I37" s="1626">
        <f t="shared" si="2"/>
        <v>41842.517669902911</v>
      </c>
      <c r="J37" s="1239"/>
      <c r="K37" s="1239"/>
    </row>
    <row r="38" spans="1:11">
      <c r="H38" s="1728"/>
      <c r="I38" s="1729"/>
      <c r="J38" s="1239"/>
      <c r="K38" s="1239"/>
    </row>
    <row r="39" spans="1:11">
      <c r="H39" s="1267"/>
      <c r="I39" s="1239"/>
    </row>
    <row r="40" spans="1:11">
      <c r="H40" s="1267"/>
      <c r="I40" s="1239"/>
    </row>
    <row r="43" spans="1:11">
      <c r="I43" s="1408"/>
    </row>
  </sheetData>
  <mergeCells count="10">
    <mergeCell ref="A4:I4"/>
    <mergeCell ref="A6:A9"/>
    <mergeCell ref="A10:I10"/>
    <mergeCell ref="A11:A15"/>
    <mergeCell ref="D11:G15"/>
    <mergeCell ref="A21:A23"/>
    <mergeCell ref="A29:I29"/>
    <mergeCell ref="A31:A33"/>
    <mergeCell ref="A34:A37"/>
    <mergeCell ref="A19:I19"/>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25"/>
  <sheetViews>
    <sheetView workbookViewId="0">
      <selection activeCell="K20" sqref="K20"/>
    </sheetView>
  </sheetViews>
  <sheetFormatPr defaultRowHeight="15"/>
  <cols>
    <col min="1" max="1" width="16.42578125" bestFit="1" customWidth="1"/>
    <col min="2" max="2" width="53" bestFit="1" customWidth="1"/>
    <col min="3" max="3" width="9.5703125" customWidth="1"/>
    <col min="4" max="4" width="10.140625" customWidth="1"/>
    <col min="8" max="8" width="12.28515625" customWidth="1"/>
  </cols>
  <sheetData>
    <row r="1" spans="1:12" ht="23.25">
      <c r="A1" s="2066" t="s">
        <v>945</v>
      </c>
      <c r="B1" s="2066"/>
      <c r="C1" s="2066"/>
      <c r="D1" s="2066"/>
      <c r="E1" s="2066"/>
      <c r="F1" s="2066"/>
      <c r="G1" s="2066"/>
      <c r="H1" s="2066"/>
    </row>
    <row r="2" spans="1:12" s="237" customFormat="1" ht="24" customHeight="1"/>
    <row r="3" spans="1:12" s="237" customFormat="1" ht="16.5" customHeight="1"/>
    <row r="4" spans="1:12" s="237" customFormat="1" ht="14.25" customHeight="1">
      <c r="A4" s="2" t="s">
        <v>6</v>
      </c>
      <c r="B4" s="3"/>
    </row>
    <row r="5" spans="1:12">
      <c r="A5" s="98"/>
      <c r="B5" s="236"/>
      <c r="C5" s="236"/>
      <c r="D5" s="236"/>
      <c r="E5" s="236"/>
      <c r="F5" s="236"/>
      <c r="G5" s="236"/>
    </row>
    <row r="6" spans="1:12">
      <c r="A6" s="98"/>
      <c r="B6" s="236"/>
      <c r="C6" s="236"/>
      <c r="D6" s="236"/>
      <c r="E6" s="236"/>
      <c r="F6" s="236"/>
      <c r="G6" s="236"/>
    </row>
    <row r="7" spans="1:12" ht="60">
      <c r="A7" s="238" t="s">
        <v>23</v>
      </c>
      <c r="B7" s="238" t="s">
        <v>4</v>
      </c>
      <c r="C7" s="238" t="s">
        <v>946</v>
      </c>
      <c r="D7" s="238" t="s">
        <v>552</v>
      </c>
      <c r="E7" s="238" t="s">
        <v>947</v>
      </c>
      <c r="F7" s="238" t="s">
        <v>908</v>
      </c>
      <c r="G7" s="238" t="s">
        <v>948</v>
      </c>
      <c r="H7" s="238" t="s">
        <v>41</v>
      </c>
    </row>
    <row r="8" spans="1:12" ht="60" customHeight="1">
      <c r="A8" s="897" t="s">
        <v>949</v>
      </c>
      <c r="B8" s="897" t="s">
        <v>950</v>
      </c>
      <c r="C8" s="1096">
        <v>3</v>
      </c>
      <c r="D8" s="1096">
        <v>25</v>
      </c>
      <c r="E8" s="1096">
        <v>1.2</v>
      </c>
      <c r="F8" s="1096">
        <v>30</v>
      </c>
      <c r="G8" s="16">
        <v>88.933799999999991</v>
      </c>
      <c r="H8" s="84">
        <f>G8-G8*B4/100</f>
        <v>88.933799999999991</v>
      </c>
      <c r="J8" s="101"/>
      <c r="K8" s="101"/>
      <c r="L8" s="8"/>
    </row>
    <row r="9" spans="1:12">
      <c r="A9" s="237"/>
      <c r="B9" s="237"/>
      <c r="C9" s="237"/>
      <c r="D9" s="237"/>
      <c r="E9" s="237"/>
      <c r="F9" s="237"/>
      <c r="G9" s="237"/>
    </row>
    <row r="10" spans="1:12" ht="23.25">
      <c r="A10" s="2067" t="s">
        <v>8134</v>
      </c>
      <c r="B10" s="2067"/>
      <c r="C10" s="2067"/>
      <c r="D10" s="2067"/>
      <c r="E10" s="2067"/>
      <c r="F10" s="2067"/>
      <c r="G10" s="2067"/>
      <c r="H10" s="543"/>
    </row>
    <row r="11" spans="1:12" ht="75">
      <c r="A11" s="238" t="s">
        <v>23</v>
      </c>
      <c r="B11" s="238" t="s">
        <v>4</v>
      </c>
      <c r="C11" s="238" t="s">
        <v>946</v>
      </c>
      <c r="D11" s="238" t="s">
        <v>552</v>
      </c>
      <c r="E11" s="238" t="s">
        <v>985</v>
      </c>
      <c r="F11" s="238" t="s">
        <v>8141</v>
      </c>
      <c r="G11" s="238" t="s">
        <v>8142</v>
      </c>
      <c r="H11" s="543"/>
    </row>
    <row r="12" spans="1:12">
      <c r="A12" s="1819" t="s">
        <v>8135</v>
      </c>
      <c r="B12" s="1821" t="s">
        <v>8143</v>
      </c>
      <c r="C12" s="2068">
        <v>6</v>
      </c>
      <c r="D12" s="2068">
        <v>2</v>
      </c>
      <c r="E12" s="1819">
        <v>184</v>
      </c>
      <c r="F12" s="1820">
        <v>27.586206896551726</v>
      </c>
      <c r="G12" s="1820">
        <f>F12-F12*$B$4/100</f>
        <v>27.586206896551726</v>
      </c>
      <c r="H12" s="543"/>
    </row>
    <row r="13" spans="1:12">
      <c r="A13" s="1819" t="s">
        <v>8136</v>
      </c>
      <c r="B13" s="1821" t="s">
        <v>8144</v>
      </c>
      <c r="C13" s="2069"/>
      <c r="D13" s="2069"/>
      <c r="E13" s="1819">
        <v>160</v>
      </c>
      <c r="F13" s="1820">
        <v>29.31034482758621</v>
      </c>
      <c r="G13" s="1820">
        <f t="shared" ref="G13:G17" si="0">F13-F13*$B$4/100</f>
        <v>29.31034482758621</v>
      </c>
      <c r="H13" s="543"/>
    </row>
    <row r="14" spans="1:12">
      <c r="A14" s="1819" t="s">
        <v>8137</v>
      </c>
      <c r="B14" s="1821" t="s">
        <v>8145</v>
      </c>
      <c r="C14" s="2069"/>
      <c r="D14" s="2069"/>
      <c r="E14" s="1819">
        <v>120</v>
      </c>
      <c r="F14" s="1820">
        <v>36.206896551724142</v>
      </c>
      <c r="G14" s="1820">
        <f t="shared" si="0"/>
        <v>36.206896551724142</v>
      </c>
      <c r="H14" s="543"/>
    </row>
    <row r="15" spans="1:12">
      <c r="A15" s="1819" t="s">
        <v>8138</v>
      </c>
      <c r="B15" s="1821" t="s">
        <v>8146</v>
      </c>
      <c r="C15" s="2069"/>
      <c r="D15" s="2069"/>
      <c r="E15" s="1819">
        <v>184</v>
      </c>
      <c r="F15" s="1820">
        <v>27.586206896551726</v>
      </c>
      <c r="G15" s="1820">
        <f t="shared" si="0"/>
        <v>27.586206896551726</v>
      </c>
      <c r="H15" s="543"/>
    </row>
    <row r="16" spans="1:12">
      <c r="A16" s="1819" t="s">
        <v>8139</v>
      </c>
      <c r="B16" s="1821" t="s">
        <v>8148</v>
      </c>
      <c r="C16" s="2069"/>
      <c r="D16" s="2069"/>
      <c r="E16" s="1819">
        <v>160</v>
      </c>
      <c r="F16" s="1820">
        <v>29.31034482758621</v>
      </c>
      <c r="G16" s="1820">
        <f t="shared" si="0"/>
        <v>29.31034482758621</v>
      </c>
      <c r="H16" s="543"/>
    </row>
    <row r="17" spans="1:8">
      <c r="A17" s="1819" t="s">
        <v>8140</v>
      </c>
      <c r="B17" s="1821" t="s">
        <v>8147</v>
      </c>
      <c r="C17" s="2070"/>
      <c r="D17" s="2070"/>
      <c r="E17" s="1819">
        <v>120</v>
      </c>
      <c r="F17" s="1820">
        <v>36.206896551724142</v>
      </c>
      <c r="G17" s="1820">
        <f t="shared" si="0"/>
        <v>36.206896551724142</v>
      </c>
      <c r="H17" s="543"/>
    </row>
    <row r="25" spans="1:8">
      <c r="E25" s="582"/>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4">
    <mergeCell ref="A1:H1"/>
    <mergeCell ref="A10:G10"/>
    <mergeCell ref="C12:C17"/>
    <mergeCell ref="D12:D17"/>
  </mergeCells>
  <pageMargins left="0.7" right="0.7" top="0.75" bottom="0.75" header="0.3" footer="0.3"/>
  <pageSetup paperSize="9" orientation="portrait" horizontalDpi="90" verticalDpi="9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I34"/>
  <sheetViews>
    <sheetView workbookViewId="0">
      <selection activeCell="F31" sqref="F31"/>
    </sheetView>
  </sheetViews>
  <sheetFormatPr defaultRowHeight="15"/>
  <cols>
    <col min="1" max="1" width="10.7109375" customWidth="1"/>
    <col min="2" max="2" width="16.28515625" bestFit="1" customWidth="1"/>
    <col min="3" max="3" width="46.7109375" style="102" customWidth="1"/>
    <col min="4" max="4" width="10.28515625" bestFit="1" customWidth="1"/>
    <col min="7" max="7" width="9.140625" style="222"/>
  </cols>
  <sheetData>
    <row r="1" spans="1:9">
      <c r="A1" s="1838" t="s">
        <v>1709</v>
      </c>
      <c r="B1" s="1839"/>
      <c r="C1" s="1839"/>
      <c r="D1" s="1839"/>
      <c r="E1" s="1839"/>
      <c r="F1" s="1839"/>
    </row>
    <row r="3" spans="1:9">
      <c r="A3" s="321" t="s">
        <v>6</v>
      </c>
      <c r="B3" s="322">
        <v>0</v>
      </c>
    </row>
    <row r="4" spans="1:9" ht="56.25">
      <c r="A4" s="1264" t="s">
        <v>19</v>
      </c>
      <c r="B4" s="1264" t="s">
        <v>23</v>
      </c>
      <c r="C4" s="1264" t="s">
        <v>20</v>
      </c>
      <c r="D4" s="1264" t="s">
        <v>24</v>
      </c>
      <c r="E4" s="1264" t="s">
        <v>78</v>
      </c>
      <c r="F4" s="1264" t="s">
        <v>84</v>
      </c>
    </row>
    <row r="5" spans="1:9">
      <c r="A5" s="2071"/>
      <c r="B5" s="300" t="s">
        <v>1710</v>
      </c>
      <c r="C5" s="2072" t="s">
        <v>1724</v>
      </c>
      <c r="D5" s="301" t="s">
        <v>1720</v>
      </c>
      <c r="E5" s="1629">
        <v>1214.3712</v>
      </c>
      <c r="F5" s="299">
        <f>E5-E5*$B$3/100</f>
        <v>1214.3712</v>
      </c>
      <c r="I5" s="222"/>
    </row>
    <row r="6" spans="1:9">
      <c r="A6" s="2071"/>
      <c r="B6" s="300" t="s">
        <v>1711</v>
      </c>
      <c r="C6" s="2072"/>
      <c r="D6" s="301" t="s">
        <v>1721</v>
      </c>
      <c r="E6" s="1629">
        <v>2134.8906000000002</v>
      </c>
      <c r="F6" s="299">
        <f t="shared" ref="F6:F14" si="0">E6-E6*$B$3/100</f>
        <v>2134.8906000000002</v>
      </c>
      <c r="H6" s="1540"/>
      <c r="I6" s="222"/>
    </row>
    <row r="7" spans="1:9">
      <c r="A7" s="2071"/>
      <c r="B7" s="300" t="s">
        <v>1712</v>
      </c>
      <c r="C7" s="2072"/>
      <c r="D7" s="301" t="s">
        <v>1722</v>
      </c>
      <c r="E7" s="1629">
        <v>3466.2048</v>
      </c>
      <c r="F7" s="299">
        <f t="shared" si="0"/>
        <v>3466.2048</v>
      </c>
      <c r="H7" s="1540"/>
      <c r="I7" s="222"/>
    </row>
    <row r="8" spans="1:9">
      <c r="A8" s="2071"/>
      <c r="B8" s="300" t="s">
        <v>1713</v>
      </c>
      <c r="C8" s="2072" t="s">
        <v>1725</v>
      </c>
      <c r="D8" s="301" t="s">
        <v>1720</v>
      </c>
      <c r="E8" s="1629">
        <v>1481.2338</v>
      </c>
      <c r="F8" s="299">
        <f t="shared" si="0"/>
        <v>1481.2338</v>
      </c>
      <c r="H8" s="1540"/>
      <c r="I8" s="222"/>
    </row>
    <row r="9" spans="1:9">
      <c r="A9" s="2071"/>
      <c r="B9" s="300" t="s">
        <v>1714</v>
      </c>
      <c r="C9" s="2072"/>
      <c r="D9" s="301" t="s">
        <v>1723</v>
      </c>
      <c r="E9" s="1629">
        <v>1898.0159999999998</v>
      </c>
      <c r="F9" s="299">
        <f t="shared" si="0"/>
        <v>1898.0159999999998</v>
      </c>
      <c r="H9" s="1540"/>
      <c r="I9" s="222"/>
    </row>
    <row r="10" spans="1:9">
      <c r="A10" s="2071"/>
      <c r="B10" s="300" t="s">
        <v>1715</v>
      </c>
      <c r="C10" s="2072"/>
      <c r="D10" s="301" t="s">
        <v>1721</v>
      </c>
      <c r="E10" s="1629">
        <v>2488.7082</v>
      </c>
      <c r="F10" s="299">
        <f t="shared" si="0"/>
        <v>2488.7082</v>
      </c>
      <c r="H10" s="1540"/>
      <c r="I10" s="222"/>
    </row>
    <row r="11" spans="1:9">
      <c r="A11" s="2071"/>
      <c r="B11" s="300" t="s">
        <v>1716</v>
      </c>
      <c r="C11" s="2072"/>
      <c r="D11" s="301" t="s">
        <v>1722</v>
      </c>
      <c r="E11" s="1629">
        <v>3894.9821999999999</v>
      </c>
      <c r="F11" s="299">
        <f t="shared" si="0"/>
        <v>3894.9821999999999</v>
      </c>
      <c r="H11" s="1540"/>
      <c r="I11" s="222"/>
    </row>
    <row r="12" spans="1:9">
      <c r="A12" s="2071"/>
      <c r="B12" s="300" t="s">
        <v>1717</v>
      </c>
      <c r="C12" s="2072" t="s">
        <v>1726</v>
      </c>
      <c r="D12" s="296">
        <v>20</v>
      </c>
      <c r="E12" s="1629">
        <v>1274.337</v>
      </c>
      <c r="F12" s="299">
        <f t="shared" si="0"/>
        <v>1274.337</v>
      </c>
      <c r="H12" s="1540"/>
      <c r="I12" s="222"/>
    </row>
    <row r="13" spans="1:9">
      <c r="A13" s="2071"/>
      <c r="B13" s="300" t="s">
        <v>1718</v>
      </c>
      <c r="C13" s="2072"/>
      <c r="D13" s="296">
        <v>25</v>
      </c>
      <c r="E13" s="1629">
        <v>1544.1984</v>
      </c>
      <c r="F13" s="299">
        <f t="shared" si="0"/>
        <v>1544.1984</v>
      </c>
      <c r="H13" s="1540"/>
      <c r="I13" s="222"/>
    </row>
    <row r="14" spans="1:9">
      <c r="A14" s="2071"/>
      <c r="B14" s="300" t="s">
        <v>1719</v>
      </c>
      <c r="C14" s="2072"/>
      <c r="D14" s="296">
        <v>32</v>
      </c>
      <c r="E14" s="1629">
        <v>1951.9944</v>
      </c>
      <c r="F14" s="299">
        <f t="shared" si="0"/>
        <v>1951.9944</v>
      </c>
      <c r="H14" s="1540"/>
      <c r="I14" s="222"/>
    </row>
    <row r="34" spans="4:4">
      <c r="D34" s="772"/>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H14"/>
  <sheetViews>
    <sheetView zoomScale="85" zoomScaleNormal="85" workbookViewId="0">
      <selection activeCell="D9" sqref="D9"/>
    </sheetView>
  </sheetViews>
  <sheetFormatPr defaultColWidth="9.140625" defaultRowHeight="18.75"/>
  <cols>
    <col min="1" max="1" width="8.85546875" style="1775" customWidth="1"/>
    <col min="2" max="2" width="50.85546875" style="85" customWidth="1"/>
    <col min="3" max="3" width="24.42578125" style="975" bestFit="1" customWidth="1"/>
    <col min="4" max="4" width="131.7109375" style="976" customWidth="1"/>
    <col min="5" max="5" width="30.7109375" style="85" customWidth="1"/>
    <col min="6" max="6" width="20.28515625" style="85" customWidth="1"/>
    <col min="7" max="7" width="13.5703125" style="976" customWidth="1"/>
    <col min="8" max="8" width="21.5703125" style="976" customWidth="1"/>
    <col min="9" max="16384" width="9.140625" style="85"/>
  </cols>
  <sheetData>
    <row r="2" spans="1:8" ht="32.25" customHeight="1">
      <c r="B2" s="2073" t="s">
        <v>7954</v>
      </c>
      <c r="C2" s="2073"/>
      <c r="D2" s="2073"/>
      <c r="E2" s="2073"/>
    </row>
    <row r="3" spans="1:8">
      <c r="B3" s="83"/>
      <c r="C3" s="1777"/>
      <c r="D3" s="83"/>
      <c r="E3" s="83"/>
    </row>
    <row r="4" spans="1:8" ht="125.25" customHeight="1">
      <c r="B4" s="2075" t="s">
        <v>7955</v>
      </c>
      <c r="C4" s="2075"/>
      <c r="D4" s="2075"/>
      <c r="E4" s="2075"/>
    </row>
    <row r="5" spans="1:8" ht="24" customHeight="1">
      <c r="B5" s="1778"/>
      <c r="C5" s="1778"/>
      <c r="D5" s="1778"/>
      <c r="E5" s="1778"/>
    </row>
    <row r="6" spans="1:8" ht="48.2" customHeight="1">
      <c r="A6" s="120"/>
      <c r="B6" s="1276" t="s">
        <v>209</v>
      </c>
      <c r="C6" s="1277" t="s">
        <v>4781</v>
      </c>
      <c r="D6" s="1278" t="s">
        <v>4</v>
      </c>
      <c r="E6" s="1276" t="s">
        <v>4782</v>
      </c>
    </row>
    <row r="7" spans="1:8" ht="23.25" customHeight="1">
      <c r="B7" s="2074" t="s">
        <v>4783</v>
      </c>
      <c r="C7" s="2074"/>
      <c r="D7" s="2074"/>
      <c r="E7" s="1776"/>
    </row>
    <row r="8" spans="1:8" ht="90" customHeight="1">
      <c r="B8" s="1413"/>
      <c r="C8" s="1406" t="s">
        <v>7956</v>
      </c>
      <c r="D8" s="1407" t="s">
        <v>7968</v>
      </c>
      <c r="E8" s="1710">
        <v>2770</v>
      </c>
      <c r="H8" s="1628"/>
    </row>
    <row r="9" spans="1:8" ht="90" customHeight="1">
      <c r="A9" s="120"/>
      <c r="B9" s="1413"/>
      <c r="C9" s="1406" t="s">
        <v>7957</v>
      </c>
      <c r="D9" s="1407" t="s">
        <v>7969</v>
      </c>
      <c r="E9" s="1710">
        <v>3260</v>
      </c>
      <c r="H9" s="1628"/>
    </row>
    <row r="10" spans="1:8" ht="90" customHeight="1">
      <c r="A10" s="120"/>
      <c r="B10" s="1413"/>
      <c r="C10" s="1406" t="s">
        <v>7958</v>
      </c>
      <c r="D10" s="1407" t="s">
        <v>7959</v>
      </c>
      <c r="E10" s="1710">
        <v>1735</v>
      </c>
      <c r="H10" s="1628"/>
    </row>
    <row r="11" spans="1:8" ht="90" customHeight="1">
      <c r="A11" s="120"/>
      <c r="B11" s="1413"/>
      <c r="C11" s="1406" t="s">
        <v>7960</v>
      </c>
      <c r="D11" s="1407" t="s">
        <v>7961</v>
      </c>
      <c r="E11" s="1710">
        <v>1072</v>
      </c>
      <c r="H11" s="1628"/>
    </row>
    <row r="12" spans="1:8" ht="90" customHeight="1">
      <c r="A12" s="120"/>
      <c r="B12" s="1413"/>
      <c r="C12" s="1406" t="s">
        <v>7962</v>
      </c>
      <c r="D12" s="1407" t="s">
        <v>7963</v>
      </c>
      <c r="E12" s="1710">
        <v>743</v>
      </c>
      <c r="H12" s="1628"/>
    </row>
    <row r="13" spans="1:8" ht="90" customHeight="1">
      <c r="A13" s="120"/>
      <c r="B13" s="1413"/>
      <c r="C13" s="1406" t="s">
        <v>7964</v>
      </c>
      <c r="D13" s="1407" t="s">
        <v>7965</v>
      </c>
      <c r="E13" s="1710">
        <v>1463</v>
      </c>
      <c r="H13" s="1628"/>
    </row>
    <row r="14" spans="1:8" ht="90" customHeight="1">
      <c r="A14" s="120"/>
      <c r="B14" s="1413"/>
      <c r="C14" s="1406" t="s">
        <v>7966</v>
      </c>
      <c r="D14" s="1407" t="s">
        <v>7967</v>
      </c>
      <c r="E14" s="1710">
        <v>1391</v>
      </c>
      <c r="H14" s="1628"/>
    </row>
  </sheetData>
  <mergeCells count="3">
    <mergeCell ref="B2:E2"/>
    <mergeCell ref="B7:D7"/>
    <mergeCell ref="B4:E4"/>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H124"/>
  <sheetViews>
    <sheetView zoomScale="55" zoomScaleNormal="55" workbookViewId="0">
      <pane ySplit="6" topLeftCell="A7" activePane="bottomLeft" state="frozen"/>
      <selection pane="bottomLeft"/>
    </sheetView>
  </sheetViews>
  <sheetFormatPr defaultColWidth="9.140625" defaultRowHeight="18.75"/>
  <cols>
    <col min="1" max="1" width="8.85546875" style="974" customWidth="1"/>
    <col min="2" max="2" width="50.85546875" style="85" customWidth="1"/>
    <col min="3" max="3" width="24.42578125" style="975" bestFit="1" customWidth="1"/>
    <col min="4" max="4" width="131.7109375" style="976" customWidth="1"/>
    <col min="5" max="5" width="30.7109375" style="85" customWidth="1"/>
    <col min="6" max="6" width="20.28515625" style="85" customWidth="1"/>
    <col min="7" max="7" width="13.5703125" style="976" customWidth="1"/>
    <col min="8" max="8" width="21.5703125" style="976" customWidth="1"/>
    <col min="9" max="16384" width="9.140625" style="85"/>
  </cols>
  <sheetData>
    <row r="2" spans="1:8" ht="32.25" customHeight="1">
      <c r="B2" s="2073" t="s">
        <v>7954</v>
      </c>
      <c r="C2" s="2073"/>
      <c r="D2" s="2073"/>
      <c r="E2" s="2073"/>
    </row>
    <row r="3" spans="1:8">
      <c r="D3" s="85"/>
    </row>
    <row r="5" spans="1:8" ht="23.25">
      <c r="C5" s="977"/>
      <c r="D5" s="977"/>
    </row>
    <row r="6" spans="1:8" ht="48.2" customHeight="1">
      <c r="A6" s="120"/>
      <c r="B6" s="1276" t="s">
        <v>209</v>
      </c>
      <c r="C6" s="1277" t="s">
        <v>4781</v>
      </c>
      <c r="D6" s="1278" t="s">
        <v>4</v>
      </c>
      <c r="E6" s="1276" t="s">
        <v>4782</v>
      </c>
    </row>
    <row r="7" spans="1:8" ht="23.25" customHeight="1">
      <c r="B7" s="2074" t="s">
        <v>4783</v>
      </c>
      <c r="C7" s="2074"/>
      <c r="D7" s="2074"/>
      <c r="E7" s="1286"/>
    </row>
    <row r="8" spans="1:8" ht="142.5" customHeight="1">
      <c r="B8" s="1279"/>
      <c r="C8" s="1280" t="s">
        <v>4784</v>
      </c>
      <c r="D8" s="1281" t="s">
        <v>4785</v>
      </c>
      <c r="E8" s="1710">
        <v>2995.8420000000001</v>
      </c>
      <c r="H8" s="1628"/>
    </row>
    <row r="9" spans="1:8" ht="142.5" customHeight="1">
      <c r="A9" s="120"/>
      <c r="B9" s="1279"/>
      <c r="C9" s="1280" t="s">
        <v>4786</v>
      </c>
      <c r="D9" s="1281" t="s">
        <v>4787</v>
      </c>
      <c r="E9" s="1710">
        <v>3077.9519999999998</v>
      </c>
      <c r="H9" s="1628"/>
    </row>
    <row r="10" spans="1:8" ht="142.5" customHeight="1">
      <c r="A10" s="120"/>
      <c r="B10" s="1279"/>
      <c r="C10" s="1280" t="s">
        <v>4788</v>
      </c>
      <c r="D10" s="1281" t="s">
        <v>4789</v>
      </c>
      <c r="E10" s="1710">
        <v>3061.5299999999997</v>
      </c>
      <c r="H10" s="1628"/>
    </row>
    <row r="11" spans="1:8" ht="142.5" customHeight="1">
      <c r="A11" s="120"/>
      <c r="B11" s="1279"/>
      <c r="C11" s="1280" t="s">
        <v>4790</v>
      </c>
      <c r="D11" s="1281" t="s">
        <v>4791</v>
      </c>
      <c r="E11" s="1710">
        <v>3509.6159999999995</v>
      </c>
      <c r="H11" s="1628"/>
    </row>
    <row r="12" spans="1:8" ht="142.5" customHeight="1">
      <c r="A12" s="120"/>
      <c r="B12" s="1279"/>
      <c r="C12" s="1280" t="s">
        <v>4792</v>
      </c>
      <c r="D12" s="1281" t="s">
        <v>4793</v>
      </c>
      <c r="E12" s="1710">
        <v>2993.4959999999996</v>
      </c>
      <c r="H12" s="1628"/>
    </row>
    <row r="13" spans="1:8" ht="142.5" customHeight="1">
      <c r="A13" s="120"/>
      <c r="B13" s="1279"/>
      <c r="C13" s="1280" t="s">
        <v>4794</v>
      </c>
      <c r="D13" s="1281" t="s">
        <v>4795</v>
      </c>
      <c r="E13" s="1710">
        <v>3087.3359999999998</v>
      </c>
      <c r="H13" s="1628"/>
    </row>
    <row r="14" spans="1:8" ht="142.5" customHeight="1">
      <c r="A14" s="120"/>
      <c r="B14" s="1279"/>
      <c r="C14" s="1280" t="s">
        <v>4796</v>
      </c>
      <c r="D14" s="1281" t="s">
        <v>4797</v>
      </c>
      <c r="E14" s="1710">
        <v>2960.652</v>
      </c>
      <c r="H14" s="1628"/>
    </row>
    <row r="15" spans="1:8" ht="142.5" customHeight="1">
      <c r="A15" s="120"/>
      <c r="B15" s="1279"/>
      <c r="C15" s="1280" t="s">
        <v>4798</v>
      </c>
      <c r="D15" s="1281" t="s">
        <v>4799</v>
      </c>
      <c r="E15" s="1710">
        <v>3483.8099999999995</v>
      </c>
      <c r="H15" s="1628"/>
    </row>
    <row r="16" spans="1:8" ht="142.5" customHeight="1">
      <c r="A16" s="120"/>
      <c r="B16" s="1279"/>
      <c r="C16" s="1280" t="s">
        <v>4800</v>
      </c>
      <c r="D16" s="1281" t="s">
        <v>4801</v>
      </c>
      <c r="E16" s="1710">
        <v>3500.232</v>
      </c>
      <c r="H16" s="1628"/>
    </row>
    <row r="17" spans="1:8" ht="142.5" customHeight="1">
      <c r="A17" s="120"/>
      <c r="B17" s="1279"/>
      <c r="C17" s="1280" t="s">
        <v>4802</v>
      </c>
      <c r="D17" s="1281" t="s">
        <v>4803</v>
      </c>
      <c r="E17" s="1710">
        <v>3622.2239999999997</v>
      </c>
      <c r="H17" s="1628"/>
    </row>
    <row r="18" spans="1:8" ht="142.5" customHeight="1">
      <c r="A18" s="120"/>
      <c r="B18" s="1279"/>
      <c r="C18" s="1280" t="s">
        <v>4804</v>
      </c>
      <c r="D18" s="1281" t="s">
        <v>4805</v>
      </c>
      <c r="E18" s="1710">
        <v>3563.5739999999996</v>
      </c>
      <c r="H18" s="1628"/>
    </row>
    <row r="19" spans="1:8" ht="142.5" customHeight="1">
      <c r="A19" s="120"/>
      <c r="B19" s="1279"/>
      <c r="C19" s="1280" t="s">
        <v>4806</v>
      </c>
      <c r="D19" s="1281" t="s">
        <v>4807</v>
      </c>
      <c r="E19" s="1710">
        <v>4077.3479999999995</v>
      </c>
      <c r="H19" s="1628"/>
    </row>
    <row r="20" spans="1:8" ht="39.200000000000003" customHeight="1">
      <c r="A20" s="120"/>
      <c r="B20" s="1282"/>
      <c r="C20" s="1280" t="s">
        <v>4808</v>
      </c>
      <c r="D20" s="1281" t="s">
        <v>4809</v>
      </c>
      <c r="E20" s="1710">
        <v>5423.9519999999993</v>
      </c>
      <c r="H20" s="1628"/>
    </row>
    <row r="21" spans="1:8" ht="39.200000000000003" customHeight="1">
      <c r="A21" s="120"/>
      <c r="B21" s="1282"/>
      <c r="C21" s="1280" t="s">
        <v>4810</v>
      </c>
      <c r="D21" s="1281" t="s">
        <v>4811</v>
      </c>
      <c r="E21" s="1710">
        <v>3884.9759999999997</v>
      </c>
      <c r="H21" s="1628"/>
    </row>
    <row r="22" spans="1:8" ht="39.200000000000003" customHeight="1">
      <c r="A22" s="120"/>
      <c r="B22" s="1282"/>
      <c r="C22" s="1280" t="s">
        <v>4812</v>
      </c>
      <c r="D22" s="1281" t="s">
        <v>4813</v>
      </c>
      <c r="E22" s="1710">
        <v>1928.4119999999998</v>
      </c>
      <c r="H22" s="1628"/>
    </row>
    <row r="23" spans="1:8" ht="39.200000000000003" customHeight="1">
      <c r="A23" s="120"/>
      <c r="B23" s="1282"/>
      <c r="C23" s="1280" t="s">
        <v>4814</v>
      </c>
      <c r="D23" s="1281" t="s">
        <v>4815</v>
      </c>
      <c r="E23" s="1710">
        <v>1191.7679999999998</v>
      </c>
      <c r="H23" s="1628"/>
    </row>
    <row r="24" spans="1:8" ht="39.200000000000003" customHeight="1">
      <c r="A24" s="120"/>
      <c r="B24" s="1282"/>
      <c r="C24" s="1280" t="s">
        <v>4816</v>
      </c>
      <c r="D24" s="1281" t="s">
        <v>4817</v>
      </c>
      <c r="E24" s="1710">
        <v>828.13799999999992</v>
      </c>
      <c r="H24" s="1628"/>
    </row>
    <row r="25" spans="1:8" ht="142.5" customHeight="1">
      <c r="A25" s="120"/>
      <c r="B25" s="1279"/>
      <c r="C25" s="1280" t="s">
        <v>4818</v>
      </c>
      <c r="D25" s="1281" t="s">
        <v>4819</v>
      </c>
      <c r="E25" s="1710">
        <v>997.04999999999984</v>
      </c>
      <c r="H25" s="1628"/>
    </row>
    <row r="26" spans="1:8" ht="142.5" customHeight="1">
      <c r="A26" s="120"/>
      <c r="B26" s="1279"/>
      <c r="C26" s="1280" t="s">
        <v>4820</v>
      </c>
      <c r="D26" s="1281" t="s">
        <v>4821</v>
      </c>
      <c r="E26" s="1710">
        <v>4347.1379999999999</v>
      </c>
      <c r="H26" s="1628"/>
    </row>
    <row r="27" spans="1:8" ht="98.45" customHeight="1">
      <c r="A27" s="120"/>
      <c r="B27" s="1279"/>
      <c r="C27" s="1280" t="s">
        <v>4822</v>
      </c>
      <c r="D27" s="1281" t="s">
        <v>4823</v>
      </c>
      <c r="E27" s="1710">
        <v>333.13199999999995</v>
      </c>
      <c r="H27" s="1628"/>
    </row>
    <row r="28" spans="1:8" ht="142.5" customHeight="1">
      <c r="A28" s="120"/>
      <c r="B28" s="1283"/>
      <c r="C28" s="1280" t="s">
        <v>4824</v>
      </c>
      <c r="D28" s="1281" t="s">
        <v>4825</v>
      </c>
      <c r="E28" s="1710">
        <v>1677.3899999999999</v>
      </c>
      <c r="H28" s="1628"/>
    </row>
    <row r="29" spans="1:8" ht="142.5" customHeight="1">
      <c r="A29" s="120"/>
      <c r="B29" s="1279"/>
      <c r="C29" s="1280" t="s">
        <v>4826</v>
      </c>
      <c r="D29" s="1281" t="s">
        <v>4827</v>
      </c>
      <c r="E29" s="1710">
        <v>2036.328</v>
      </c>
      <c r="H29" s="1628"/>
    </row>
    <row r="30" spans="1:8" ht="142.5" customHeight="1">
      <c r="A30" s="120"/>
      <c r="B30" s="1279"/>
      <c r="C30" s="1284" t="s">
        <v>6750</v>
      </c>
      <c r="D30" s="1281" t="s">
        <v>4828</v>
      </c>
      <c r="E30" s="1710">
        <v>1604.6639999999998</v>
      </c>
      <c r="H30" s="1628"/>
    </row>
    <row r="31" spans="1:8" ht="142.5" customHeight="1">
      <c r="A31" s="120"/>
      <c r="B31" s="1279"/>
      <c r="C31" s="1280" t="s">
        <v>4829</v>
      </c>
      <c r="D31" s="1281" t="s">
        <v>4830</v>
      </c>
      <c r="E31" s="1710">
        <v>1811.1119999999999</v>
      </c>
      <c r="H31" s="1628"/>
    </row>
    <row r="32" spans="1:8" ht="142.5" customHeight="1">
      <c r="A32" s="120"/>
      <c r="B32" s="1279"/>
      <c r="C32" s="1280" t="s">
        <v>4831</v>
      </c>
      <c r="D32" s="1281" t="s">
        <v>4832</v>
      </c>
      <c r="E32" s="1710">
        <v>1815.8039999999999</v>
      </c>
      <c r="H32" s="1628"/>
    </row>
    <row r="33" spans="1:8" ht="142.5" customHeight="1">
      <c r="A33" s="120"/>
      <c r="B33" s="1283"/>
      <c r="C33" s="1280" t="s">
        <v>4833</v>
      </c>
      <c r="D33" s="1281" t="s">
        <v>4834</v>
      </c>
      <c r="E33" s="1710">
        <v>1806.4199999999998</v>
      </c>
      <c r="H33" s="1628"/>
    </row>
    <row r="34" spans="1:8" ht="142.5" customHeight="1">
      <c r="A34" s="120"/>
      <c r="B34" s="1279"/>
      <c r="C34" s="1280" t="s">
        <v>4835</v>
      </c>
      <c r="D34" s="1281" t="s">
        <v>4836</v>
      </c>
      <c r="E34" s="1710">
        <v>1625.7779999999998</v>
      </c>
      <c r="H34" s="1628"/>
    </row>
    <row r="35" spans="1:8" ht="142.5" customHeight="1">
      <c r="A35" s="120"/>
      <c r="B35" s="1279"/>
      <c r="C35" s="1280" t="s">
        <v>4837</v>
      </c>
      <c r="D35" s="1281" t="s">
        <v>4838</v>
      </c>
      <c r="E35" s="1710">
        <v>1546.0139999999999</v>
      </c>
      <c r="H35" s="1628"/>
    </row>
    <row r="36" spans="1:8" ht="142.5" customHeight="1">
      <c r="A36" s="120"/>
      <c r="B36" s="1282"/>
      <c r="C36" s="1280" t="s">
        <v>4839</v>
      </c>
      <c r="D36" s="1281" t="s">
        <v>4840</v>
      </c>
      <c r="E36" s="1710">
        <v>1196.46</v>
      </c>
      <c r="H36" s="1628"/>
    </row>
    <row r="37" spans="1:8" ht="142.5" customHeight="1">
      <c r="A37" s="120"/>
      <c r="B37" s="1282"/>
      <c r="C37" s="1280" t="s">
        <v>4841</v>
      </c>
      <c r="D37" s="1281" t="s">
        <v>4842</v>
      </c>
      <c r="E37" s="1710">
        <v>1205.8439999999998</v>
      </c>
      <c r="H37" s="1628"/>
    </row>
    <row r="38" spans="1:8" ht="46.5" customHeight="1">
      <c r="A38" s="120"/>
      <c r="B38" s="1282"/>
      <c r="C38" s="1280" t="s">
        <v>4843</v>
      </c>
      <c r="D38" s="1281" t="s">
        <v>4844</v>
      </c>
      <c r="E38" s="1710">
        <v>133.72199999999998</v>
      </c>
      <c r="H38" s="1628"/>
    </row>
    <row r="39" spans="1:8" ht="46.5" customHeight="1">
      <c r="A39" s="120"/>
      <c r="B39" s="1282"/>
      <c r="C39" s="1280" t="s">
        <v>4845</v>
      </c>
      <c r="D39" s="1281" t="s">
        <v>4846</v>
      </c>
      <c r="E39" s="1710">
        <v>300.28799999999995</v>
      </c>
      <c r="H39" s="1628"/>
    </row>
    <row r="40" spans="1:8" ht="96" customHeight="1">
      <c r="A40" s="120"/>
      <c r="B40" s="1279"/>
      <c r="C40" s="1280" t="s">
        <v>4847</v>
      </c>
      <c r="D40" s="1281" t="s">
        <v>4848</v>
      </c>
      <c r="E40" s="1710">
        <v>466.85399999999998</v>
      </c>
      <c r="H40" s="1628"/>
    </row>
    <row r="41" spans="1:8" ht="129.19999999999999" customHeight="1">
      <c r="A41" s="120"/>
      <c r="B41" s="1279"/>
      <c r="C41" s="1280" t="s">
        <v>4849</v>
      </c>
      <c r="D41" s="1281" t="s">
        <v>4850</v>
      </c>
      <c r="E41" s="1710">
        <v>2740.1279999999997</v>
      </c>
      <c r="H41" s="1628"/>
    </row>
    <row r="42" spans="1:8" ht="89.45" customHeight="1">
      <c r="A42" s="120"/>
      <c r="B42" s="1285"/>
      <c r="C42" s="1280" t="s">
        <v>4851</v>
      </c>
      <c r="D42" s="1281" t="s">
        <v>4852</v>
      </c>
      <c r="E42" s="1710">
        <v>215.83199999999999</v>
      </c>
      <c r="H42" s="1628"/>
    </row>
    <row r="43" spans="1:8" ht="94.7" customHeight="1">
      <c r="A43" s="120"/>
      <c r="B43" s="1285"/>
      <c r="C43" s="1280" t="s">
        <v>4853</v>
      </c>
      <c r="D43" s="1281" t="s">
        <v>4854</v>
      </c>
      <c r="E43" s="1710">
        <v>290.904</v>
      </c>
      <c r="H43" s="1628"/>
    </row>
    <row r="44" spans="1:8" ht="78" customHeight="1">
      <c r="A44" s="120"/>
      <c r="B44" s="1285"/>
      <c r="C44" s="1280" t="s">
        <v>4855</v>
      </c>
      <c r="D44" s="1281" t="s">
        <v>4856</v>
      </c>
      <c r="E44" s="1710">
        <v>157.18199999999999</v>
      </c>
      <c r="H44" s="1628"/>
    </row>
    <row r="45" spans="1:8" ht="94.5" customHeight="1">
      <c r="A45" s="120"/>
      <c r="B45" s="1397"/>
      <c r="C45" s="1398" t="s">
        <v>7226</v>
      </c>
      <c r="D45" s="1399" t="s">
        <v>7227</v>
      </c>
      <c r="E45" s="1710">
        <v>162.18</v>
      </c>
      <c r="H45" s="1628"/>
    </row>
    <row r="46" spans="1:8" ht="23.25" customHeight="1">
      <c r="A46" s="120"/>
      <c r="B46" s="2076" t="s">
        <v>4857</v>
      </c>
      <c r="C46" s="2077"/>
      <c r="D46" s="2078"/>
      <c r="E46" s="1287"/>
      <c r="H46" s="1628"/>
    </row>
    <row r="47" spans="1:8" ht="39.200000000000003" customHeight="1">
      <c r="B47" s="2079"/>
      <c r="C47" s="1280" t="s">
        <v>4858</v>
      </c>
      <c r="D47" s="1281" t="s">
        <v>4859</v>
      </c>
      <c r="E47" s="1710">
        <v>2798.7779999999998</v>
      </c>
      <c r="H47" s="1628"/>
    </row>
    <row r="48" spans="1:8" ht="39.200000000000003" customHeight="1">
      <c r="A48" s="120"/>
      <c r="B48" s="2080"/>
      <c r="C48" s="1280" t="s">
        <v>4860</v>
      </c>
      <c r="D48" s="1281" t="s">
        <v>4861</v>
      </c>
      <c r="E48" s="1710">
        <v>2066.826</v>
      </c>
      <c r="H48" s="1628"/>
    </row>
    <row r="49" spans="1:8" ht="39.200000000000003" customHeight="1">
      <c r="A49" s="120"/>
      <c r="B49" s="2080"/>
      <c r="C49" s="1280" t="s">
        <v>4862</v>
      </c>
      <c r="D49" s="1281" t="s">
        <v>4863</v>
      </c>
      <c r="E49" s="1710">
        <v>1259.8019999999999</v>
      </c>
      <c r="H49" s="1628"/>
    </row>
    <row r="50" spans="1:8" ht="39.200000000000003" customHeight="1">
      <c r="A50" s="120"/>
      <c r="B50" s="2080"/>
      <c r="C50" s="1280" t="s">
        <v>4864</v>
      </c>
      <c r="D50" s="1281" t="s">
        <v>4865</v>
      </c>
      <c r="E50" s="1710">
        <v>799.98599999999999</v>
      </c>
      <c r="H50" s="1628"/>
    </row>
    <row r="51" spans="1:8" ht="39.200000000000003" customHeight="1">
      <c r="A51" s="120"/>
      <c r="B51" s="2081"/>
      <c r="C51" s="1280" t="s">
        <v>4866</v>
      </c>
      <c r="D51" s="1281" t="s">
        <v>4867</v>
      </c>
      <c r="E51" s="1710">
        <v>548.96399999999994</v>
      </c>
      <c r="H51" s="1628"/>
    </row>
    <row r="52" spans="1:8" ht="81" customHeight="1">
      <c r="A52" s="120"/>
      <c r="B52" s="1279"/>
      <c r="C52" s="1280" t="s">
        <v>4868</v>
      </c>
      <c r="D52" s="1281" t="s">
        <v>4869</v>
      </c>
      <c r="E52" s="1710">
        <v>319.05599999999993</v>
      </c>
      <c r="H52" s="1628"/>
    </row>
    <row r="53" spans="1:8" ht="111.2" customHeight="1">
      <c r="A53" s="120"/>
      <c r="B53" s="1279"/>
      <c r="C53" s="1280" t="s">
        <v>4870</v>
      </c>
      <c r="D53" s="1281" t="s">
        <v>4871</v>
      </c>
      <c r="E53" s="1710">
        <v>917.28599999999994</v>
      </c>
      <c r="H53" s="1628"/>
    </row>
    <row r="54" spans="1:8" ht="142.5" customHeight="1">
      <c r="A54" s="120"/>
      <c r="B54" s="1279"/>
      <c r="C54" s="1280" t="s">
        <v>4872</v>
      </c>
      <c r="D54" s="1281" t="s">
        <v>4873</v>
      </c>
      <c r="E54" s="1710">
        <v>2920.77</v>
      </c>
      <c r="H54" s="1628"/>
    </row>
    <row r="55" spans="1:8" ht="94.7" customHeight="1">
      <c r="A55" s="120"/>
      <c r="B55" s="1279"/>
      <c r="C55" s="1280" t="s">
        <v>4874</v>
      </c>
      <c r="D55" s="1281" t="s">
        <v>4875</v>
      </c>
      <c r="E55" s="1710">
        <v>736.64399999999989</v>
      </c>
      <c r="H55" s="1628"/>
    </row>
    <row r="56" spans="1:8" ht="72" customHeight="1">
      <c r="A56" s="120"/>
      <c r="B56" s="1279"/>
      <c r="C56" s="1280" t="s">
        <v>4876</v>
      </c>
      <c r="D56" s="1281" t="s">
        <v>4877</v>
      </c>
      <c r="E56" s="1710">
        <v>382.39799999999997</v>
      </c>
      <c r="H56" s="1628"/>
    </row>
    <row r="57" spans="1:8" ht="108.75" customHeight="1">
      <c r="A57" s="120"/>
      <c r="B57" s="1279"/>
      <c r="C57" s="1280" t="s">
        <v>4878</v>
      </c>
      <c r="D57" s="1281" t="s">
        <v>4879</v>
      </c>
      <c r="E57" s="1710">
        <v>917.28599999999994</v>
      </c>
      <c r="H57" s="1628"/>
    </row>
    <row r="58" spans="1:8" ht="108.75" customHeight="1">
      <c r="A58" s="120"/>
      <c r="B58" s="1535"/>
      <c r="C58" s="1537" t="s">
        <v>7808</v>
      </c>
      <c r="D58" s="1538" t="s">
        <v>7807</v>
      </c>
      <c r="E58" s="1710">
        <v>917.28599999999994</v>
      </c>
      <c r="H58" s="1628"/>
    </row>
    <row r="59" spans="1:8" ht="117" customHeight="1">
      <c r="A59" s="120"/>
      <c r="B59" s="1279"/>
      <c r="C59" s="1280" t="s">
        <v>4880</v>
      </c>
      <c r="D59" s="1281" t="s">
        <v>4881</v>
      </c>
      <c r="E59" s="1710">
        <v>919.63199999999995</v>
      </c>
      <c r="H59" s="1628"/>
    </row>
    <row r="60" spans="1:8" ht="117" customHeight="1">
      <c r="A60" s="120"/>
      <c r="B60" s="1744"/>
      <c r="C60" s="1406" t="s">
        <v>7899</v>
      </c>
      <c r="D60" s="1407" t="s">
        <v>7900</v>
      </c>
      <c r="E60" s="1710">
        <v>919.63199999999995</v>
      </c>
      <c r="H60" s="1628"/>
    </row>
    <row r="61" spans="1:8" ht="142.5" customHeight="1">
      <c r="A61" s="120"/>
      <c r="B61" s="1283"/>
      <c r="C61" s="1280" t="s">
        <v>4882</v>
      </c>
      <c r="D61" s="1281" t="s">
        <v>4883</v>
      </c>
      <c r="E61" s="1710">
        <v>2460.9539999999997</v>
      </c>
      <c r="H61" s="1628"/>
    </row>
    <row r="62" spans="1:8" ht="142.5" customHeight="1">
      <c r="A62" s="120"/>
      <c r="B62" s="1279"/>
      <c r="C62" s="1280" t="s">
        <v>4884</v>
      </c>
      <c r="D62" s="1281" t="s">
        <v>4885</v>
      </c>
      <c r="E62" s="1710">
        <v>2512.5659999999998</v>
      </c>
      <c r="H62" s="1628"/>
    </row>
    <row r="63" spans="1:8" ht="142.5" customHeight="1">
      <c r="A63" s="120"/>
      <c r="B63" s="1279"/>
      <c r="C63" s="1280" t="s">
        <v>4886</v>
      </c>
      <c r="D63" s="1281" t="s">
        <v>4887</v>
      </c>
      <c r="E63" s="1710">
        <v>2636.904</v>
      </c>
      <c r="H63" s="1628"/>
    </row>
    <row r="64" spans="1:8" ht="142.5" customHeight="1">
      <c r="A64" s="120"/>
      <c r="B64" s="1279"/>
      <c r="C64" s="1280" t="s">
        <v>4888</v>
      </c>
      <c r="D64" s="1281" t="s">
        <v>4889</v>
      </c>
      <c r="E64" s="1710">
        <v>2615.79</v>
      </c>
      <c r="H64" s="1628"/>
    </row>
    <row r="65" spans="1:8" ht="142.5" customHeight="1">
      <c r="A65" s="120"/>
      <c r="B65" s="1279"/>
      <c r="C65" s="1280" t="s">
        <v>4890</v>
      </c>
      <c r="D65" s="1281" t="s">
        <v>4891</v>
      </c>
      <c r="E65" s="1710">
        <v>2071.518</v>
      </c>
      <c r="H65" s="1628"/>
    </row>
    <row r="66" spans="1:8" ht="75.2" customHeight="1">
      <c r="A66" s="120"/>
      <c r="B66" s="1279"/>
      <c r="C66" s="1280" t="s">
        <v>4892</v>
      </c>
      <c r="D66" s="1281" t="s">
        <v>4893</v>
      </c>
      <c r="E66" s="1710">
        <v>152.49</v>
      </c>
      <c r="H66" s="1628"/>
    </row>
    <row r="67" spans="1:8" ht="98.45" customHeight="1">
      <c r="A67" s="120"/>
      <c r="B67" s="1279"/>
      <c r="C67" s="1280" t="s">
        <v>4894</v>
      </c>
      <c r="D67" s="1281" t="s">
        <v>4895</v>
      </c>
      <c r="E67" s="1710">
        <v>131.37599999999998</v>
      </c>
      <c r="H67" s="1628"/>
    </row>
    <row r="68" spans="1:8" ht="102.75" customHeight="1">
      <c r="A68" s="120"/>
      <c r="B68" s="1279"/>
      <c r="C68" s="1280" t="s">
        <v>4896</v>
      </c>
      <c r="D68" s="1281" t="s">
        <v>4897</v>
      </c>
      <c r="E68" s="1710">
        <v>145.452</v>
      </c>
      <c r="H68" s="1628"/>
    </row>
    <row r="69" spans="1:8" ht="75.75" customHeight="1">
      <c r="A69" s="120"/>
      <c r="B69" s="1279"/>
      <c r="C69" s="1280" t="s">
        <v>4898</v>
      </c>
      <c r="D69" s="1281" t="s">
        <v>4899</v>
      </c>
      <c r="E69" s="1710">
        <v>187.68</v>
      </c>
      <c r="H69" s="1628"/>
    </row>
    <row r="70" spans="1:8" ht="83.25" customHeight="1">
      <c r="A70" s="120"/>
      <c r="B70" s="1279"/>
      <c r="C70" s="1280" t="s">
        <v>4900</v>
      </c>
      <c r="D70" s="1281" t="s">
        <v>4901</v>
      </c>
      <c r="E70" s="1710">
        <v>236.94599999999997</v>
      </c>
      <c r="H70" s="1628"/>
    </row>
    <row r="71" spans="1:8" ht="87.75" customHeight="1">
      <c r="A71" s="120"/>
      <c r="B71" s="1413"/>
      <c r="C71" s="1406" t="s">
        <v>4902</v>
      </c>
      <c r="D71" s="1407" t="s">
        <v>4903</v>
      </c>
      <c r="E71" s="1710">
        <v>785.90999999999985</v>
      </c>
      <c r="H71" s="1628"/>
    </row>
    <row r="72" spans="1:8" ht="87.75" customHeight="1">
      <c r="A72" s="120"/>
      <c r="B72" s="1414"/>
      <c r="C72" s="1415" t="s">
        <v>7255</v>
      </c>
      <c r="D72" s="1416" t="s">
        <v>7256</v>
      </c>
      <c r="E72" s="1710">
        <v>2088.4499999999998</v>
      </c>
      <c r="H72" s="1628"/>
    </row>
    <row r="73" spans="1:8" ht="87.75" customHeight="1">
      <c r="A73" s="120"/>
      <c r="B73" s="1414"/>
      <c r="C73" s="1415" t="s">
        <v>7257</v>
      </c>
      <c r="D73" s="1416" t="s">
        <v>7258</v>
      </c>
      <c r="E73" s="1710">
        <v>1981.35</v>
      </c>
      <c r="H73" s="1628"/>
    </row>
    <row r="74" spans="1:8" ht="87.75" customHeight="1">
      <c r="A74" s="120"/>
      <c r="B74" s="1414"/>
      <c r="C74" s="1415" t="s">
        <v>7259</v>
      </c>
      <c r="D74" s="1416" t="s">
        <v>7260</v>
      </c>
      <c r="E74" s="1710">
        <v>1981.35</v>
      </c>
      <c r="H74" s="1628"/>
    </row>
    <row r="75" spans="1:8" ht="28.5" customHeight="1">
      <c r="A75" s="120"/>
      <c r="B75" s="2076" t="s">
        <v>4904</v>
      </c>
      <c r="C75" s="2077"/>
      <c r="D75" s="2078"/>
      <c r="E75" s="1287"/>
      <c r="H75" s="1628"/>
    </row>
    <row r="76" spans="1:8" ht="142.5" customHeight="1">
      <c r="B76" s="1279"/>
      <c r="C76" s="1280" t="s">
        <v>4905</v>
      </c>
      <c r="D76" s="1281" t="s">
        <v>4906</v>
      </c>
      <c r="E76" s="1710">
        <v>5036.8619999999992</v>
      </c>
      <c r="H76" s="1628"/>
    </row>
    <row r="77" spans="1:8" ht="114" customHeight="1">
      <c r="A77" s="120"/>
      <c r="B77" s="1279"/>
      <c r="C77" s="1280" t="s">
        <v>4907</v>
      </c>
      <c r="D77" s="1281" t="s">
        <v>4908</v>
      </c>
      <c r="E77" s="1710">
        <v>1799.3819999999998</v>
      </c>
      <c r="H77" s="1628"/>
    </row>
    <row r="78" spans="1:8" ht="109.5" customHeight="1">
      <c r="A78" s="120"/>
      <c r="B78" s="1279"/>
      <c r="C78" s="1280" t="s">
        <v>4909</v>
      </c>
      <c r="D78" s="1281" t="s">
        <v>4910</v>
      </c>
      <c r="E78" s="1710">
        <v>1980.0239999999999</v>
      </c>
      <c r="H78" s="1628"/>
    </row>
    <row r="79" spans="1:8" ht="48.75" customHeight="1">
      <c r="A79" s="120"/>
      <c r="B79" s="2079"/>
      <c r="C79" s="1280" t="s">
        <v>4911</v>
      </c>
      <c r="D79" s="1281" t="s">
        <v>4912</v>
      </c>
      <c r="E79" s="1710">
        <v>1705.5419999999999</v>
      </c>
      <c r="H79" s="1628"/>
    </row>
    <row r="80" spans="1:8" ht="48.75" customHeight="1">
      <c r="A80" s="120"/>
      <c r="B80" s="2080"/>
      <c r="C80" s="1280" t="s">
        <v>4913</v>
      </c>
      <c r="D80" s="1281" t="s">
        <v>4914</v>
      </c>
      <c r="E80" s="1710">
        <v>2632.212</v>
      </c>
      <c r="H80" s="1628"/>
    </row>
    <row r="81" spans="1:8" ht="48.75" customHeight="1">
      <c r="A81" s="120"/>
      <c r="B81" s="2081"/>
      <c r="C81" s="1280" t="s">
        <v>4915</v>
      </c>
      <c r="D81" s="1281" t="s">
        <v>4916</v>
      </c>
      <c r="E81" s="1710">
        <v>4178.2259999999997</v>
      </c>
      <c r="H81" s="1628"/>
    </row>
    <row r="82" spans="1:8" ht="114.75" customHeight="1">
      <c r="A82" s="120"/>
      <c r="B82" s="1417"/>
      <c r="C82" s="1415" t="s">
        <v>7261</v>
      </c>
      <c r="D82" s="1416" t="s">
        <v>7262</v>
      </c>
      <c r="E82" s="1710">
        <v>8966.4120000000003</v>
      </c>
      <c r="H82" s="1628"/>
    </row>
    <row r="83" spans="1:8" ht="98.25" customHeight="1">
      <c r="A83" s="120"/>
      <c r="B83" s="1417"/>
      <c r="C83" s="1415" t="s">
        <v>7263</v>
      </c>
      <c r="D83" s="1416" t="s">
        <v>7264</v>
      </c>
      <c r="E83" s="1710">
        <v>6378.8760000000002</v>
      </c>
      <c r="H83" s="1628"/>
    </row>
    <row r="84" spans="1:8" ht="27" customHeight="1">
      <c r="A84" s="120"/>
      <c r="B84" s="2076" t="s">
        <v>4917</v>
      </c>
      <c r="C84" s="2077"/>
      <c r="D84" s="2078"/>
      <c r="E84" s="1287"/>
      <c r="H84" s="1628"/>
    </row>
    <row r="85" spans="1:8" ht="43.5" customHeight="1">
      <c r="A85" s="120"/>
      <c r="B85" s="2079"/>
      <c r="C85" s="1280" t="s">
        <v>4918</v>
      </c>
      <c r="D85" s="1281" t="s">
        <v>4919</v>
      </c>
      <c r="E85" s="1710">
        <v>952.476</v>
      </c>
      <c r="H85" s="1628"/>
    </row>
    <row r="86" spans="1:8" ht="43.5" customHeight="1">
      <c r="A86" s="120"/>
      <c r="B86" s="2080"/>
      <c r="C86" s="1280" t="s">
        <v>4920</v>
      </c>
      <c r="D86" s="1281" t="s">
        <v>4921</v>
      </c>
      <c r="E86" s="1710">
        <v>1538.9759999999999</v>
      </c>
      <c r="H86" s="1628"/>
    </row>
    <row r="87" spans="1:8" ht="43.5" customHeight="1">
      <c r="A87" s="120"/>
      <c r="B87" s="2080"/>
      <c r="C87" s="1280" t="s">
        <v>4922</v>
      </c>
      <c r="D87" s="1281" t="s">
        <v>4923</v>
      </c>
      <c r="E87" s="1710">
        <v>2446.8779999999997</v>
      </c>
      <c r="H87" s="1628"/>
    </row>
    <row r="88" spans="1:8" ht="43.5" customHeight="1">
      <c r="A88" s="120"/>
      <c r="B88" s="2081"/>
      <c r="C88" s="1280" t="s">
        <v>4924</v>
      </c>
      <c r="D88" s="1281" t="s">
        <v>4925</v>
      </c>
      <c r="E88" s="1710">
        <v>4757.6879999999992</v>
      </c>
      <c r="H88" s="1628"/>
    </row>
    <row r="89" spans="1:8" ht="114" customHeight="1">
      <c r="A89" s="120"/>
      <c r="B89" s="1279"/>
      <c r="C89" s="1280" t="s">
        <v>4926</v>
      </c>
      <c r="D89" s="1281" t="s">
        <v>4927</v>
      </c>
      <c r="E89" s="1710">
        <v>1238.6879999999999</v>
      </c>
      <c r="H89" s="1628"/>
    </row>
    <row r="90" spans="1:8" ht="114" customHeight="1">
      <c r="A90" s="120"/>
      <c r="B90" s="1279"/>
      <c r="C90" s="1280" t="s">
        <v>4928</v>
      </c>
      <c r="D90" s="1281" t="s">
        <v>4929</v>
      </c>
      <c r="E90" s="1710">
        <v>1238.6879999999999</v>
      </c>
      <c r="H90" s="1628"/>
    </row>
    <row r="91" spans="1:8" ht="78" customHeight="1">
      <c r="A91" s="120"/>
      <c r="B91" s="1279"/>
      <c r="C91" s="1280" t="s">
        <v>4930</v>
      </c>
      <c r="D91" s="1281" t="s">
        <v>4931</v>
      </c>
      <c r="E91" s="1710">
        <v>370.66799999999995</v>
      </c>
      <c r="H91" s="1628"/>
    </row>
    <row r="92" spans="1:8" ht="105.75" customHeight="1">
      <c r="A92" s="120"/>
      <c r="B92" s="1279"/>
      <c r="C92" s="1280" t="s">
        <v>4932</v>
      </c>
      <c r="D92" s="1281" t="s">
        <v>4933</v>
      </c>
      <c r="E92" s="1710">
        <v>5006.3639999999996</v>
      </c>
      <c r="H92" s="1628"/>
    </row>
    <row r="93" spans="1:8" ht="105.75" customHeight="1">
      <c r="A93" s="120"/>
      <c r="B93" s="1414"/>
      <c r="C93" s="1415" t="s">
        <v>7265</v>
      </c>
      <c r="D93" s="1416" t="s">
        <v>7266</v>
      </c>
      <c r="E93" s="1710">
        <v>6237.5039999999999</v>
      </c>
      <c r="H93" s="1628"/>
    </row>
    <row r="94" spans="1:8" ht="27" customHeight="1">
      <c r="A94" s="120"/>
      <c r="B94" s="2076" t="s">
        <v>4934</v>
      </c>
      <c r="C94" s="2077"/>
      <c r="D94" s="2078"/>
      <c r="E94" s="1287"/>
      <c r="H94" s="1628"/>
    </row>
    <row r="95" spans="1:8" ht="142.5" customHeight="1">
      <c r="B95" s="1279"/>
      <c r="C95" s="1280" t="s">
        <v>4935</v>
      </c>
      <c r="D95" s="1281" t="s">
        <v>4936</v>
      </c>
      <c r="E95" s="1710">
        <v>2341.3079999999995</v>
      </c>
      <c r="H95" s="1628"/>
    </row>
    <row r="96" spans="1:8" ht="36" customHeight="1">
      <c r="B96" s="2082"/>
      <c r="C96" s="1280" t="s">
        <v>4937</v>
      </c>
      <c r="D96" s="1281" t="s">
        <v>4938</v>
      </c>
      <c r="E96" s="1710">
        <v>1571.8199999999997</v>
      </c>
      <c r="H96" s="1628"/>
    </row>
    <row r="97" spans="1:8" ht="36" customHeight="1">
      <c r="B97" s="2083"/>
      <c r="C97" s="1280" t="s">
        <v>4939</v>
      </c>
      <c r="D97" s="1281" t="s">
        <v>4940</v>
      </c>
      <c r="E97" s="1710">
        <v>2721.36</v>
      </c>
      <c r="H97" s="1628"/>
    </row>
    <row r="98" spans="1:8" ht="36" customHeight="1">
      <c r="B98" s="2083"/>
      <c r="C98" s="1280" t="s">
        <v>4941</v>
      </c>
      <c r="D98" s="1281" t="s">
        <v>4942</v>
      </c>
      <c r="E98" s="1710">
        <v>4905.485999999999</v>
      </c>
      <c r="H98" s="1628"/>
    </row>
    <row r="99" spans="1:8" ht="36" customHeight="1">
      <c r="B99" s="2083"/>
      <c r="C99" s="1280" t="s">
        <v>4943</v>
      </c>
      <c r="D99" s="1281" t="s">
        <v>4944</v>
      </c>
      <c r="E99" s="1710">
        <v>9201.0119999999988</v>
      </c>
      <c r="H99" s="1628"/>
    </row>
    <row r="100" spans="1:8" ht="36" customHeight="1">
      <c r="B100" s="2084"/>
      <c r="C100" s="1280" t="s">
        <v>4945</v>
      </c>
      <c r="D100" s="1281" t="s">
        <v>4946</v>
      </c>
      <c r="E100" s="1710">
        <v>12461.951999999999</v>
      </c>
      <c r="H100" s="1628"/>
    </row>
    <row r="101" spans="1:8" ht="23.25" customHeight="1">
      <c r="B101" s="2076" t="s">
        <v>7229</v>
      </c>
      <c r="C101" s="2077" t="s">
        <v>7229</v>
      </c>
      <c r="D101" s="2078"/>
      <c r="E101" s="1287"/>
      <c r="H101" s="1628"/>
    </row>
    <row r="102" spans="1:8" ht="37.5" customHeight="1">
      <c r="B102" s="1405"/>
      <c r="C102" s="1406" t="s">
        <v>7230</v>
      </c>
      <c r="D102" s="1407" t="s">
        <v>7231</v>
      </c>
      <c r="E102" s="1710">
        <v>3500.232</v>
      </c>
      <c r="F102" s="1404"/>
      <c r="H102" s="1628"/>
    </row>
    <row r="103" spans="1:8" ht="37.5" customHeight="1">
      <c r="B103" s="1405"/>
      <c r="C103" s="1406" t="s">
        <v>7232</v>
      </c>
      <c r="D103" s="1407" t="s">
        <v>7233</v>
      </c>
      <c r="E103" s="1710">
        <v>3181.1760000000004</v>
      </c>
      <c r="F103" s="1404"/>
      <c r="H103" s="1628"/>
    </row>
    <row r="104" spans="1:8" ht="37.5" customHeight="1">
      <c r="B104" s="1405"/>
      <c r="C104" s="1406" t="s">
        <v>7234</v>
      </c>
      <c r="D104" s="1407" t="s">
        <v>7235</v>
      </c>
      <c r="E104" s="1710">
        <v>3364.1639999999998</v>
      </c>
      <c r="F104" s="1404"/>
      <c r="H104" s="1628"/>
    </row>
    <row r="105" spans="1:8" ht="37.5" customHeight="1">
      <c r="B105" s="1405"/>
      <c r="C105" s="1406" t="s">
        <v>7236</v>
      </c>
      <c r="D105" s="1407" t="s">
        <v>7237</v>
      </c>
      <c r="E105" s="1710">
        <v>5827.26</v>
      </c>
      <c r="F105" s="1404"/>
      <c r="H105" s="1628"/>
    </row>
    <row r="106" spans="1:8" ht="37.5" customHeight="1">
      <c r="B106" s="1405"/>
      <c r="C106" s="1406" t="s">
        <v>7238</v>
      </c>
      <c r="D106" s="1407" t="s">
        <v>7239</v>
      </c>
      <c r="E106" s="1710">
        <v>9144.2999999999993</v>
      </c>
      <c r="F106" s="1404"/>
      <c r="H106" s="1628"/>
    </row>
    <row r="107" spans="1:8" ht="114" customHeight="1">
      <c r="A107" s="1409"/>
      <c r="B107" s="1418"/>
      <c r="C107" s="1415" t="s">
        <v>7267</v>
      </c>
      <c r="D107" s="1416" t="s">
        <v>7268</v>
      </c>
      <c r="E107" s="1710">
        <v>2304.7919999999999</v>
      </c>
      <c r="F107" s="1404"/>
      <c r="H107" s="1628"/>
    </row>
    <row r="108" spans="1:8" ht="114" customHeight="1">
      <c r="A108" s="1409"/>
      <c r="B108" s="1418"/>
      <c r="C108" s="1415" t="s">
        <v>7269</v>
      </c>
      <c r="D108" s="1416" t="s">
        <v>7270</v>
      </c>
      <c r="E108" s="1710">
        <v>8559.4320000000007</v>
      </c>
      <c r="F108" s="1404"/>
      <c r="H108" s="1628"/>
    </row>
    <row r="109" spans="1:8" ht="114" customHeight="1">
      <c r="A109" s="1409"/>
      <c r="B109" s="1418"/>
      <c r="C109" s="1415" t="s">
        <v>7271</v>
      </c>
      <c r="D109" s="1416" t="s">
        <v>7272</v>
      </c>
      <c r="E109" s="1710">
        <v>1754.298</v>
      </c>
      <c r="F109" s="1404"/>
      <c r="H109" s="1628"/>
    </row>
    <row r="110" spans="1:8" ht="114" customHeight="1">
      <c r="A110" s="1409"/>
      <c r="B110" s="1418"/>
      <c r="C110" s="1415" t="s">
        <v>7273</v>
      </c>
      <c r="D110" s="1416" t="s">
        <v>7274</v>
      </c>
      <c r="E110" s="1710">
        <v>15872.22</v>
      </c>
      <c r="F110" s="1404"/>
      <c r="H110" s="1628"/>
    </row>
    <row r="111" spans="1:8" ht="23.25" customHeight="1">
      <c r="B111" s="2076" t="s">
        <v>7240</v>
      </c>
      <c r="C111" s="2077"/>
      <c r="D111" s="2078"/>
      <c r="E111" s="1287"/>
      <c r="H111" s="1628"/>
    </row>
    <row r="112" spans="1:8" ht="37.5" customHeight="1">
      <c r="B112" s="1405"/>
      <c r="C112" s="1406" t="s">
        <v>7241</v>
      </c>
      <c r="D112" s="1407" t="s">
        <v>7242</v>
      </c>
      <c r="E112" s="1710">
        <v>3408.7380000000003</v>
      </c>
      <c r="F112" s="1404"/>
      <c r="H112" s="1628"/>
    </row>
    <row r="113" spans="2:8" ht="37.5" customHeight="1">
      <c r="B113" s="1405"/>
      <c r="C113" s="1406" t="s">
        <v>7243</v>
      </c>
      <c r="D113" s="1407" t="s">
        <v>7244</v>
      </c>
      <c r="E113" s="1710">
        <v>3218.712</v>
      </c>
      <c r="F113" s="1404"/>
      <c r="H113" s="1628"/>
    </row>
    <row r="114" spans="2:8" ht="36" customHeight="1">
      <c r="B114" s="1405"/>
      <c r="C114" s="1406" t="s">
        <v>7245</v>
      </c>
      <c r="D114" s="1407" t="s">
        <v>7246</v>
      </c>
      <c r="E114" s="1710">
        <v>4727.1899999999996</v>
      </c>
      <c r="F114" s="1404"/>
      <c r="H114" s="1628"/>
    </row>
    <row r="115" spans="2:8" ht="36" customHeight="1">
      <c r="B115" s="1405"/>
      <c r="C115" s="1406" t="s">
        <v>7247</v>
      </c>
      <c r="D115" s="1407" t="s">
        <v>7248</v>
      </c>
      <c r="E115" s="1710">
        <v>3218.712</v>
      </c>
      <c r="F115" s="1404"/>
      <c r="H115" s="1628"/>
    </row>
    <row r="116" spans="2:8" ht="36" customHeight="1">
      <c r="B116" s="1405"/>
      <c r="C116" s="1406" t="s">
        <v>7249</v>
      </c>
      <c r="D116" s="1407" t="s">
        <v>7250</v>
      </c>
      <c r="E116" s="1710">
        <v>5635.0920000000006</v>
      </c>
      <c r="F116" s="1404"/>
      <c r="H116" s="1628"/>
    </row>
    <row r="117" spans="2:8" ht="36" customHeight="1">
      <c r="B117" s="1410"/>
      <c r="C117" s="1411" t="s">
        <v>7251</v>
      </c>
      <c r="D117" s="1412" t="s">
        <v>7252</v>
      </c>
      <c r="E117" s="1710">
        <v>8689.5840000000007</v>
      </c>
      <c r="F117" s="1404"/>
      <c r="H117" s="1628"/>
    </row>
    <row r="118" spans="2:8" ht="125.25" customHeight="1">
      <c r="B118" s="1418"/>
      <c r="C118" s="1415" t="s">
        <v>7275</v>
      </c>
      <c r="D118" s="1412" t="s">
        <v>7276</v>
      </c>
      <c r="E118" s="1710">
        <v>8021.28</v>
      </c>
      <c r="H118" s="1628"/>
    </row>
    <row r="119" spans="2:8" ht="125.25" customHeight="1">
      <c r="B119" s="1418"/>
      <c r="C119" s="1415" t="s">
        <v>7277</v>
      </c>
      <c r="D119" s="1412" t="s">
        <v>7278</v>
      </c>
      <c r="E119" s="1710">
        <v>481.95</v>
      </c>
      <c r="H119" s="1628"/>
    </row>
    <row r="120" spans="2:8" ht="125.25" customHeight="1">
      <c r="B120" s="1418"/>
      <c r="C120" s="1415" t="s">
        <v>7279</v>
      </c>
      <c r="D120" s="1412" t="s">
        <v>7280</v>
      </c>
      <c r="E120" s="1710">
        <v>1083.8520000000001</v>
      </c>
      <c r="H120" s="1628"/>
    </row>
    <row r="121" spans="2:8" ht="125.25" customHeight="1">
      <c r="B121" s="1418"/>
      <c r="C121" s="1415" t="s">
        <v>7281</v>
      </c>
      <c r="D121" s="1412" t="s">
        <v>7282</v>
      </c>
      <c r="E121" s="1710">
        <v>2304.7919999999999</v>
      </c>
      <c r="H121" s="1628"/>
    </row>
    <row r="122" spans="2:8" ht="125.25" customHeight="1">
      <c r="B122" s="1418"/>
      <c r="C122" s="1415" t="s">
        <v>7283</v>
      </c>
      <c r="D122" s="1412" t="s">
        <v>7284</v>
      </c>
      <c r="E122" s="1710">
        <v>9328.41</v>
      </c>
      <c r="H122" s="1628"/>
    </row>
    <row r="123" spans="2:8" ht="125.25" customHeight="1">
      <c r="B123" s="1418"/>
      <c r="C123" s="1415" t="s">
        <v>7285</v>
      </c>
      <c r="D123" s="1412" t="s">
        <v>7286</v>
      </c>
      <c r="E123" s="1710">
        <v>1707.174</v>
      </c>
      <c r="H123" s="1628"/>
    </row>
    <row r="124" spans="2:8" ht="125.25" customHeight="1">
      <c r="B124" s="1418"/>
      <c r="C124" s="1415" t="s">
        <v>7287</v>
      </c>
      <c r="D124" s="1538" t="s">
        <v>7288</v>
      </c>
      <c r="E124" s="1710">
        <v>8692.2360000000008</v>
      </c>
      <c r="H124" s="1628"/>
    </row>
  </sheetData>
  <mergeCells count="12">
    <mergeCell ref="B111:D111"/>
    <mergeCell ref="B101:D101"/>
    <mergeCell ref="B96:B100"/>
    <mergeCell ref="B94:D94"/>
    <mergeCell ref="B85:B88"/>
    <mergeCell ref="B2:E2"/>
    <mergeCell ref="B7:D7"/>
    <mergeCell ref="B84:D84"/>
    <mergeCell ref="B79:B81"/>
    <mergeCell ref="B75:D75"/>
    <mergeCell ref="B47:B51"/>
    <mergeCell ref="B46:D46"/>
  </mergeCell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sqref="A1:F1"/>
    </sheetView>
  </sheetViews>
  <sheetFormatPr defaultRowHeight="15"/>
  <cols>
    <col min="1" max="1" width="20.7109375" customWidth="1"/>
    <col min="2" max="2" width="17.5703125" customWidth="1"/>
    <col min="3" max="3" width="54.42578125" customWidth="1"/>
    <col min="4" max="6" width="12.85546875" customWidth="1"/>
  </cols>
  <sheetData>
    <row r="1" spans="1:6" ht="15.75">
      <c r="A1" s="1826" t="s">
        <v>7499</v>
      </c>
      <c r="B1" s="1826"/>
      <c r="C1" s="1826"/>
      <c r="D1" s="1826"/>
      <c r="E1" s="1826"/>
      <c r="F1" s="1826"/>
    </row>
    <row r="2" spans="1:6">
      <c r="A2" s="1434"/>
      <c r="B2" s="1434"/>
      <c r="C2" s="1434"/>
      <c r="D2" s="74"/>
      <c r="E2" s="1434"/>
      <c r="F2" s="1435"/>
    </row>
    <row r="3" spans="1:6">
      <c r="A3" s="1434"/>
      <c r="B3" s="1434"/>
      <c r="C3" s="1434"/>
      <c r="D3" s="74"/>
      <c r="E3" s="1434"/>
      <c r="F3" s="1435"/>
    </row>
    <row r="4" spans="1:6">
      <c r="A4" s="1436" t="s">
        <v>6</v>
      </c>
      <c r="B4" s="1437">
        <v>0</v>
      </c>
      <c r="C4" s="1434"/>
      <c r="D4" s="74"/>
      <c r="E4" s="1434"/>
      <c r="F4" s="1435"/>
    </row>
    <row r="6" spans="1:6" ht="48.75" customHeight="1">
      <c r="A6" s="1440" t="s">
        <v>1987</v>
      </c>
      <c r="B6" s="1440" t="s">
        <v>23</v>
      </c>
      <c r="C6" s="1467" t="s">
        <v>4</v>
      </c>
      <c r="D6" s="1467" t="s">
        <v>7496</v>
      </c>
      <c r="E6" s="1467" t="s">
        <v>3696</v>
      </c>
      <c r="F6" s="1467" t="s">
        <v>3697</v>
      </c>
    </row>
    <row r="7" spans="1:6" ht="149.25" customHeight="1">
      <c r="A7" s="1428"/>
      <c r="B7" s="1646" t="s">
        <v>7494</v>
      </c>
      <c r="C7" s="1468" t="s">
        <v>7492</v>
      </c>
      <c r="D7" s="1470" t="s">
        <v>7497</v>
      </c>
      <c r="E7" s="1442">
        <v>3472.51</v>
      </c>
      <c r="F7" s="1441">
        <f>E7*(1-$B$4)</f>
        <v>3472.51</v>
      </c>
    </row>
    <row r="8" spans="1:6" ht="149.25" customHeight="1">
      <c r="A8" s="1428"/>
      <c r="B8" s="1646" t="s">
        <v>7495</v>
      </c>
      <c r="C8" s="1469" t="s">
        <v>7493</v>
      </c>
      <c r="D8" s="1470" t="s">
        <v>7497</v>
      </c>
      <c r="E8" s="1442">
        <v>3787.26</v>
      </c>
      <c r="F8" s="1441">
        <f>E8*(1-$B$4)</f>
        <v>3787.26</v>
      </c>
    </row>
  </sheetData>
  <mergeCells count="1">
    <mergeCell ref="A1:F1"/>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3" customWidth="1"/>
    <col min="2" max="2" width="13.7109375" style="53" bestFit="1" customWidth="1"/>
    <col min="3" max="3" width="21.28515625" style="53" customWidth="1"/>
    <col min="4" max="4" width="14.28515625" style="53" customWidth="1"/>
    <col min="5" max="5" width="12.7109375" style="53" customWidth="1"/>
    <col min="6" max="6" width="15.5703125" style="53" customWidth="1"/>
    <col min="7" max="9" width="8.7109375" style="53"/>
    <col min="10" max="10" width="11.28515625" style="53" customWidth="1"/>
    <col min="11" max="11" width="10.28515625" style="774" customWidth="1" collapsed="1"/>
    <col min="12" max="12" width="21.28515625" style="811" customWidth="1"/>
    <col min="13" max="13" width="18.28515625" style="53" customWidth="1"/>
    <col min="14" max="16384" width="8.7109375" style="53"/>
  </cols>
  <sheetData>
    <row r="1" spans="1:13" ht="15" customHeight="1">
      <c r="A1" s="2085" t="s">
        <v>5695</v>
      </c>
      <c r="B1" s="2085"/>
      <c r="C1" s="2085"/>
      <c r="D1" s="2085"/>
      <c r="E1" s="2085"/>
      <c r="F1" s="2085"/>
      <c r="G1" s="2085"/>
      <c r="H1" s="2085"/>
      <c r="I1" s="2085"/>
      <c r="J1" s="2085"/>
      <c r="K1" s="2085"/>
      <c r="L1" s="2085"/>
      <c r="M1" s="583"/>
    </row>
    <row r="2" spans="1:13">
      <c r="A2" s="347"/>
      <c r="B2" s="347"/>
      <c r="C2" s="17"/>
      <c r="D2" s="18"/>
      <c r="E2" s="18"/>
      <c r="F2" s="19"/>
      <c r="G2" s="19"/>
      <c r="H2" s="18"/>
      <c r="I2" s="18"/>
      <c r="J2" s="18"/>
      <c r="K2" s="150"/>
      <c r="L2" s="802"/>
      <c r="M2" s="20"/>
    </row>
    <row r="3" spans="1:13">
      <c r="A3" s="348"/>
      <c r="B3" s="348"/>
      <c r="C3" s="17"/>
      <c r="D3" s="18"/>
      <c r="E3" s="18"/>
      <c r="F3" s="19"/>
      <c r="G3" s="19"/>
      <c r="H3" s="18"/>
      <c r="I3" s="18"/>
      <c r="J3" s="18"/>
      <c r="K3" s="150"/>
      <c r="L3" s="802"/>
      <c r="M3" s="20"/>
    </row>
    <row r="4" spans="1:13" ht="16.5" customHeight="1">
      <c r="B4" s="684" t="s">
        <v>6</v>
      </c>
      <c r="C4" s="685"/>
      <c r="D4" s="18"/>
      <c r="E4" s="18"/>
      <c r="F4" s="19"/>
      <c r="G4" s="19"/>
      <c r="H4" s="18"/>
      <c r="I4" s="18"/>
      <c r="J4" s="18"/>
      <c r="K4" s="150"/>
      <c r="L4" s="802"/>
      <c r="M4" s="20"/>
    </row>
    <row r="5" spans="1:13">
      <c r="A5" s="2102" t="s">
        <v>96</v>
      </c>
      <c r="B5" s="2103"/>
      <c r="C5" s="2103"/>
      <c r="D5" s="2103"/>
      <c r="E5" s="2103"/>
      <c r="F5" s="2103"/>
      <c r="G5" s="2103"/>
      <c r="H5" s="2103"/>
      <c r="I5" s="2103"/>
      <c r="J5" s="2103"/>
      <c r="K5" s="2103"/>
      <c r="L5" s="2103"/>
      <c r="M5" s="2103"/>
    </row>
    <row r="6" spans="1:13" ht="25.5">
      <c r="A6" s="36" t="s">
        <v>19</v>
      </c>
      <c r="B6" s="349" t="s">
        <v>15</v>
      </c>
      <c r="C6" s="36" t="s">
        <v>18</v>
      </c>
      <c r="D6" s="36" t="s">
        <v>89</v>
      </c>
      <c r="E6" s="2092" t="s">
        <v>97</v>
      </c>
      <c r="F6" s="2094" t="s">
        <v>236</v>
      </c>
      <c r="G6" s="2096" t="s">
        <v>98</v>
      </c>
      <c r="H6" s="2097"/>
      <c r="I6" s="2098"/>
      <c r="J6" s="2092" t="s">
        <v>93</v>
      </c>
      <c r="K6" s="2113" t="s">
        <v>99</v>
      </c>
      <c r="L6" s="2108" t="s">
        <v>100</v>
      </c>
      <c r="M6" s="2110" t="s">
        <v>101</v>
      </c>
    </row>
    <row r="7" spans="1:13">
      <c r="A7" s="350"/>
      <c r="B7" s="350"/>
      <c r="C7" s="350"/>
      <c r="D7" s="350"/>
      <c r="E7" s="2093"/>
      <c r="F7" s="2095"/>
      <c r="G7" s="351" t="s">
        <v>102</v>
      </c>
      <c r="H7" s="352" t="s">
        <v>103</v>
      </c>
      <c r="I7" s="352" t="s">
        <v>104</v>
      </c>
      <c r="J7" s="2093"/>
      <c r="K7" s="2114"/>
      <c r="L7" s="2109"/>
      <c r="M7" s="2111"/>
    </row>
    <row r="8" spans="1:13" ht="30.75" customHeight="1">
      <c r="A8" s="271"/>
      <c r="B8" s="380"/>
      <c r="C8" s="386" t="s">
        <v>1791</v>
      </c>
      <c r="D8" s="387"/>
      <c r="E8" s="387"/>
      <c r="F8" s="387"/>
      <c r="G8" s="387"/>
      <c r="H8" s="387"/>
      <c r="I8" s="387"/>
      <c r="J8" s="387"/>
      <c r="K8" s="387"/>
      <c r="L8" s="803"/>
      <c r="M8" s="388"/>
    </row>
    <row r="9" spans="1:13" ht="12.75" customHeight="1">
      <c r="A9" s="272"/>
      <c r="B9" s="202">
        <v>100021538</v>
      </c>
      <c r="C9" s="69" t="s">
        <v>1544</v>
      </c>
      <c r="D9" s="381" t="s">
        <v>1545</v>
      </c>
      <c r="E9" s="382" t="s">
        <v>106</v>
      </c>
      <c r="F9" s="381" t="s">
        <v>108</v>
      </c>
      <c r="G9" s="383">
        <v>704</v>
      </c>
      <c r="H9" s="383">
        <v>400</v>
      </c>
      <c r="I9" s="383">
        <v>300</v>
      </c>
      <c r="J9" s="383">
        <v>29</v>
      </c>
      <c r="K9" s="539">
        <v>968</v>
      </c>
      <c r="L9" s="815">
        <v>85184</v>
      </c>
      <c r="M9" s="22">
        <f>L9-L9*$C$4/100</f>
        <v>85184</v>
      </c>
    </row>
    <row r="10" spans="1:13" ht="12.75" customHeight="1">
      <c r="A10" s="272"/>
      <c r="B10" s="202">
        <v>100021539</v>
      </c>
      <c r="C10" s="69" t="s">
        <v>1546</v>
      </c>
      <c r="D10" s="381" t="s">
        <v>1547</v>
      </c>
      <c r="E10" s="382" t="s">
        <v>106</v>
      </c>
      <c r="F10" s="381" t="s">
        <v>108</v>
      </c>
      <c r="G10" s="383">
        <v>704</v>
      </c>
      <c r="H10" s="383">
        <v>400</v>
      </c>
      <c r="I10" s="383">
        <v>300</v>
      </c>
      <c r="J10" s="383">
        <v>29</v>
      </c>
      <c r="K10" s="539">
        <v>975</v>
      </c>
      <c r="L10" s="815">
        <v>85800</v>
      </c>
      <c r="M10" s="22">
        <f t="shared" ref="M10:M80" si="0">L10-L10*$C$4/100</f>
        <v>85800</v>
      </c>
    </row>
    <row r="11" spans="1:13">
      <c r="A11" s="272"/>
      <c r="B11" s="202">
        <v>100021540</v>
      </c>
      <c r="C11" s="69" t="s">
        <v>1548</v>
      </c>
      <c r="D11" s="381" t="s">
        <v>1549</v>
      </c>
      <c r="E11" s="382" t="s">
        <v>106</v>
      </c>
      <c r="F11" s="381" t="s">
        <v>108</v>
      </c>
      <c r="G11" s="383">
        <v>704</v>
      </c>
      <c r="H11" s="383">
        <v>400</v>
      </c>
      <c r="I11" s="383">
        <v>300</v>
      </c>
      <c r="J11" s="383">
        <v>29</v>
      </c>
      <c r="K11" s="539">
        <v>987</v>
      </c>
      <c r="L11" s="815">
        <v>86856</v>
      </c>
      <c r="M11" s="22">
        <f t="shared" si="0"/>
        <v>86856</v>
      </c>
    </row>
    <row r="12" spans="1:13">
      <c r="A12" s="272"/>
      <c r="B12" s="202">
        <v>100021428</v>
      </c>
      <c r="C12" s="69" t="s">
        <v>1153</v>
      </c>
      <c r="D12" s="381" t="s">
        <v>1154</v>
      </c>
      <c r="E12" s="382" t="s">
        <v>106</v>
      </c>
      <c r="F12" s="381" t="s">
        <v>108</v>
      </c>
      <c r="G12" s="383">
        <v>704</v>
      </c>
      <c r="H12" s="383">
        <v>400</v>
      </c>
      <c r="I12" s="383">
        <v>300</v>
      </c>
      <c r="J12" s="383">
        <v>29</v>
      </c>
      <c r="K12" s="539">
        <v>1000</v>
      </c>
      <c r="L12" s="815">
        <v>88000</v>
      </c>
      <c r="M12" s="22">
        <f t="shared" si="0"/>
        <v>88000</v>
      </c>
    </row>
    <row r="13" spans="1:13">
      <c r="A13" s="334"/>
      <c r="B13" s="353">
        <v>100022347</v>
      </c>
      <c r="C13" s="69" t="s">
        <v>1972</v>
      </c>
      <c r="D13" s="384" t="s">
        <v>115</v>
      </c>
      <c r="E13" s="382" t="s">
        <v>106</v>
      </c>
      <c r="F13" s="385" t="s">
        <v>1973</v>
      </c>
      <c r="G13" s="355">
        <v>780</v>
      </c>
      <c r="H13" s="355">
        <v>450</v>
      </c>
      <c r="I13" s="355">
        <v>345</v>
      </c>
      <c r="J13" s="355">
        <v>35</v>
      </c>
      <c r="K13" s="539">
        <v>1373</v>
      </c>
      <c r="L13" s="815">
        <v>120824</v>
      </c>
      <c r="M13" s="22">
        <f t="shared" si="0"/>
        <v>120824</v>
      </c>
    </row>
    <row r="14" spans="1:13">
      <c r="A14" s="272"/>
      <c r="B14" s="273"/>
      <c r="C14" s="2215" t="s">
        <v>961</v>
      </c>
      <c r="D14" s="2216"/>
      <c r="E14" s="2216"/>
      <c r="F14" s="2216"/>
      <c r="G14" s="2216"/>
      <c r="H14" s="2216"/>
      <c r="I14" s="2216"/>
      <c r="J14" s="2216"/>
      <c r="K14" s="2216"/>
      <c r="L14" s="2216"/>
      <c r="M14" s="2217"/>
    </row>
    <row r="15" spans="1:13">
      <c r="A15" s="159"/>
      <c r="B15" s="202" t="s">
        <v>553</v>
      </c>
      <c r="C15" s="325" t="s">
        <v>377</v>
      </c>
      <c r="D15" s="75" t="s">
        <v>107</v>
      </c>
      <c r="E15" s="21" t="s">
        <v>106</v>
      </c>
      <c r="F15" s="76" t="s">
        <v>410</v>
      </c>
      <c r="G15" s="76">
        <v>730</v>
      </c>
      <c r="H15" s="76">
        <v>400</v>
      </c>
      <c r="I15" s="76">
        <v>299</v>
      </c>
      <c r="J15" s="76">
        <v>29</v>
      </c>
      <c r="K15" s="539">
        <v>1126</v>
      </c>
      <c r="L15" s="815">
        <v>103592</v>
      </c>
      <c r="M15" s="22">
        <f t="shared" si="0"/>
        <v>103592</v>
      </c>
    </row>
    <row r="16" spans="1:13">
      <c r="A16" s="159"/>
      <c r="B16" s="202" t="s">
        <v>554</v>
      </c>
      <c r="C16" s="325" t="s">
        <v>378</v>
      </c>
      <c r="D16" s="77">
        <v>10</v>
      </c>
      <c r="E16" s="21" t="s">
        <v>106</v>
      </c>
      <c r="F16" s="75" t="s">
        <v>108</v>
      </c>
      <c r="G16" s="76">
        <v>730</v>
      </c>
      <c r="H16" s="76">
        <v>400</v>
      </c>
      <c r="I16" s="76">
        <v>299</v>
      </c>
      <c r="J16" s="76">
        <v>30</v>
      </c>
      <c r="K16" s="539">
        <v>1143</v>
      </c>
      <c r="L16" s="815">
        <v>105156</v>
      </c>
      <c r="M16" s="22">
        <f t="shared" si="0"/>
        <v>105156</v>
      </c>
    </row>
    <row r="17" spans="1:13">
      <c r="A17" s="159"/>
      <c r="B17" s="202" t="s">
        <v>555</v>
      </c>
      <c r="C17" s="325" t="s">
        <v>379</v>
      </c>
      <c r="D17" s="77" t="s">
        <v>105</v>
      </c>
      <c r="E17" s="21" t="s">
        <v>106</v>
      </c>
      <c r="F17" s="75" t="s">
        <v>108</v>
      </c>
      <c r="G17" s="76">
        <v>730</v>
      </c>
      <c r="H17" s="76">
        <v>400</v>
      </c>
      <c r="I17" s="76">
        <v>299</v>
      </c>
      <c r="J17" s="76">
        <v>30</v>
      </c>
      <c r="K17" s="539">
        <v>1191</v>
      </c>
      <c r="L17" s="815">
        <v>109572</v>
      </c>
      <c r="M17" s="22">
        <f t="shared" si="0"/>
        <v>109572</v>
      </c>
    </row>
    <row r="18" spans="1:13">
      <c r="A18" s="159"/>
      <c r="B18" s="202" t="s">
        <v>556</v>
      </c>
      <c r="C18" s="325" t="s">
        <v>380</v>
      </c>
      <c r="D18" s="75" t="s">
        <v>107</v>
      </c>
      <c r="E18" s="21" t="s">
        <v>106</v>
      </c>
      <c r="F18" s="75" t="s">
        <v>108</v>
      </c>
      <c r="G18" s="76">
        <v>730</v>
      </c>
      <c r="H18" s="76">
        <v>400</v>
      </c>
      <c r="I18" s="76">
        <v>299</v>
      </c>
      <c r="J18" s="76">
        <v>30</v>
      </c>
      <c r="K18" s="539">
        <v>1233</v>
      </c>
      <c r="L18" s="815">
        <v>113436</v>
      </c>
      <c r="M18" s="22">
        <f t="shared" si="0"/>
        <v>113436</v>
      </c>
    </row>
    <row r="19" spans="1:13">
      <c r="A19" s="159"/>
      <c r="B19" s="202" t="s">
        <v>557</v>
      </c>
      <c r="C19" s="325" t="s">
        <v>381</v>
      </c>
      <c r="D19" s="75" t="s">
        <v>107</v>
      </c>
      <c r="E19" s="21">
        <v>120</v>
      </c>
      <c r="F19" s="75" t="s">
        <v>108</v>
      </c>
      <c r="G19" s="76">
        <v>730</v>
      </c>
      <c r="H19" s="76">
        <v>400</v>
      </c>
      <c r="I19" s="76">
        <v>299</v>
      </c>
      <c r="J19" s="76">
        <v>30</v>
      </c>
      <c r="K19" s="539">
        <v>1148</v>
      </c>
      <c r="L19" s="815">
        <v>105616</v>
      </c>
      <c r="M19" s="22">
        <f t="shared" si="0"/>
        <v>105616</v>
      </c>
    </row>
    <row r="20" spans="1:13" ht="57.75" customHeight="1">
      <c r="A20" s="581"/>
      <c r="B20" s="2118" t="s">
        <v>4779</v>
      </c>
      <c r="C20" s="2119"/>
      <c r="D20" s="2119"/>
      <c r="E20" s="2119"/>
      <c r="F20" s="2119"/>
      <c r="G20" s="2119"/>
      <c r="H20" s="2119"/>
      <c r="I20" s="2119"/>
      <c r="J20" s="2119"/>
      <c r="K20" s="2119"/>
      <c r="L20" s="2119"/>
      <c r="M20" s="2120"/>
    </row>
    <row r="21" spans="1:13">
      <c r="A21" s="581"/>
      <c r="B21" s="573">
        <v>7814104</v>
      </c>
      <c r="C21" s="766" t="s">
        <v>4769</v>
      </c>
      <c r="D21" s="767" t="s">
        <v>4770</v>
      </c>
      <c r="E21" s="768" t="s">
        <v>106</v>
      </c>
      <c r="F21" s="767" t="s">
        <v>108</v>
      </c>
      <c r="G21" s="769">
        <v>700</v>
      </c>
      <c r="H21" s="769">
        <v>400</v>
      </c>
      <c r="I21" s="769">
        <v>298</v>
      </c>
      <c r="J21" s="769">
        <v>29</v>
      </c>
      <c r="K21" s="770">
        <v>1059</v>
      </c>
      <c r="L21" s="815">
        <v>93192</v>
      </c>
      <c r="M21" s="771">
        <f t="shared" si="0"/>
        <v>93192</v>
      </c>
    </row>
    <row r="22" spans="1:13">
      <c r="A22" s="581"/>
      <c r="B22" s="573">
        <v>7813724</v>
      </c>
      <c r="C22" s="766" t="s">
        <v>4771</v>
      </c>
      <c r="D22" s="767" t="s">
        <v>4772</v>
      </c>
      <c r="E22" s="768" t="s">
        <v>4773</v>
      </c>
      <c r="F22" s="767" t="s">
        <v>4774</v>
      </c>
      <c r="G22" s="769">
        <v>766</v>
      </c>
      <c r="H22" s="769">
        <v>450</v>
      </c>
      <c r="I22" s="769">
        <v>340</v>
      </c>
      <c r="J22" s="769">
        <v>37</v>
      </c>
      <c r="K22" s="844">
        <v>1416</v>
      </c>
      <c r="L22" s="815">
        <v>124608</v>
      </c>
      <c r="M22" s="771">
        <f t="shared" si="0"/>
        <v>124608</v>
      </c>
    </row>
    <row r="23" spans="1:13">
      <c r="A23" s="581"/>
      <c r="B23" s="573">
        <v>7814105</v>
      </c>
      <c r="C23" s="766" t="s">
        <v>4775</v>
      </c>
      <c r="D23" s="767" t="s">
        <v>4770</v>
      </c>
      <c r="E23" s="768" t="s">
        <v>4776</v>
      </c>
      <c r="F23" s="767" t="s">
        <v>108</v>
      </c>
      <c r="G23" s="769">
        <v>700</v>
      </c>
      <c r="H23" s="769">
        <v>400</v>
      </c>
      <c r="I23" s="769">
        <v>298</v>
      </c>
      <c r="J23" s="769">
        <v>28</v>
      </c>
      <c r="K23" s="845">
        <v>1048</v>
      </c>
      <c r="L23" s="815">
        <v>92224</v>
      </c>
      <c r="M23" s="771">
        <f t="shared" si="0"/>
        <v>92224</v>
      </c>
    </row>
    <row r="24" spans="1:13">
      <c r="A24" s="581"/>
      <c r="B24" s="573">
        <v>7814108</v>
      </c>
      <c r="C24" s="766" t="s">
        <v>4777</v>
      </c>
      <c r="D24" s="767" t="s">
        <v>4772</v>
      </c>
      <c r="E24" s="768" t="s">
        <v>4778</v>
      </c>
      <c r="F24" s="767" t="s">
        <v>4774</v>
      </c>
      <c r="G24" s="769">
        <v>766</v>
      </c>
      <c r="H24" s="769">
        <v>450</v>
      </c>
      <c r="I24" s="769">
        <v>340</v>
      </c>
      <c r="J24" s="769">
        <v>36</v>
      </c>
      <c r="K24" s="843">
        <v>1394</v>
      </c>
      <c r="L24" s="815">
        <v>122672</v>
      </c>
      <c r="M24" s="771">
        <f t="shared" si="0"/>
        <v>122672</v>
      </c>
    </row>
    <row r="25" spans="1:13">
      <c r="A25" s="574"/>
      <c r="B25" s="573"/>
      <c r="C25" s="575"/>
      <c r="D25" s="576"/>
      <c r="E25" s="577"/>
      <c r="F25" s="576"/>
      <c r="G25" s="578"/>
      <c r="H25" s="578"/>
      <c r="I25" s="578"/>
      <c r="J25" s="578"/>
      <c r="K25" s="579"/>
      <c r="L25" s="804"/>
      <c r="M25" s="580"/>
    </row>
    <row r="26" spans="1:13">
      <c r="A26" s="227"/>
      <c r="B26" s="24"/>
      <c r="C26" s="2104" t="s">
        <v>237</v>
      </c>
      <c r="D26" s="2105"/>
      <c r="E26" s="2105"/>
      <c r="F26" s="2105"/>
      <c r="G26" s="2105"/>
      <c r="H26" s="2105"/>
      <c r="I26" s="2105"/>
      <c r="J26" s="2105"/>
      <c r="K26" s="2105"/>
      <c r="L26" s="2105"/>
      <c r="M26" s="2106"/>
    </row>
    <row r="27" spans="1:13">
      <c r="A27" s="119"/>
      <c r="B27" s="203" t="s">
        <v>565</v>
      </c>
      <c r="C27" s="68" t="s">
        <v>109</v>
      </c>
      <c r="D27" s="23" t="s">
        <v>107</v>
      </c>
      <c r="E27" s="24">
        <v>120</v>
      </c>
      <c r="F27" s="24">
        <v>13.7</v>
      </c>
      <c r="G27" s="24">
        <v>760</v>
      </c>
      <c r="H27" s="24">
        <v>440</v>
      </c>
      <c r="I27" s="24">
        <v>345</v>
      </c>
      <c r="J27" s="24">
        <v>34.5</v>
      </c>
      <c r="K27" s="539">
        <v>1592</v>
      </c>
      <c r="L27" s="815">
        <v>146464</v>
      </c>
      <c r="M27" s="22">
        <f t="shared" si="0"/>
        <v>146464</v>
      </c>
    </row>
    <row r="28" spans="1:13">
      <c r="A28" s="119"/>
      <c r="B28" s="203" t="s">
        <v>566</v>
      </c>
      <c r="C28" s="68" t="s">
        <v>110</v>
      </c>
      <c r="D28" s="24" t="s">
        <v>111</v>
      </c>
      <c r="E28" s="24" t="s">
        <v>106</v>
      </c>
      <c r="F28" s="24">
        <v>14.3</v>
      </c>
      <c r="G28" s="24">
        <v>760</v>
      </c>
      <c r="H28" s="24">
        <v>450</v>
      </c>
      <c r="I28" s="24">
        <v>345</v>
      </c>
      <c r="J28" s="24">
        <v>38.5</v>
      </c>
      <c r="K28" s="539">
        <v>1777</v>
      </c>
      <c r="L28" s="815">
        <v>163484</v>
      </c>
      <c r="M28" s="22">
        <f t="shared" si="0"/>
        <v>163484</v>
      </c>
    </row>
    <row r="29" spans="1:13">
      <c r="A29" s="119"/>
      <c r="B29" s="203" t="s">
        <v>567</v>
      </c>
      <c r="C29" s="68" t="s">
        <v>112</v>
      </c>
      <c r="D29" s="24" t="s">
        <v>113</v>
      </c>
      <c r="E29" s="24" t="s">
        <v>106</v>
      </c>
      <c r="F29" s="24">
        <v>16</v>
      </c>
      <c r="G29" s="24">
        <v>760</v>
      </c>
      <c r="H29" s="24">
        <v>450</v>
      </c>
      <c r="I29" s="24">
        <v>345</v>
      </c>
      <c r="J29" s="24">
        <v>41</v>
      </c>
      <c r="K29" s="539">
        <v>1920</v>
      </c>
      <c r="L29" s="815">
        <v>176640</v>
      </c>
      <c r="M29" s="22">
        <f t="shared" si="0"/>
        <v>176640</v>
      </c>
    </row>
    <row r="30" spans="1:13">
      <c r="A30" s="119"/>
      <c r="B30" s="203" t="s">
        <v>568</v>
      </c>
      <c r="C30" s="68" t="s">
        <v>114</v>
      </c>
      <c r="D30" s="24" t="s">
        <v>115</v>
      </c>
      <c r="E30" s="24" t="s">
        <v>106</v>
      </c>
      <c r="F30" s="24">
        <v>18</v>
      </c>
      <c r="G30" s="24">
        <v>760</v>
      </c>
      <c r="H30" s="24">
        <v>450</v>
      </c>
      <c r="I30" s="24">
        <v>345</v>
      </c>
      <c r="J30" s="24">
        <v>41</v>
      </c>
      <c r="K30" s="539">
        <v>1964</v>
      </c>
      <c r="L30" s="815">
        <v>180688</v>
      </c>
      <c r="M30" s="22">
        <f t="shared" si="0"/>
        <v>180688</v>
      </c>
    </row>
    <row r="31" spans="1:13">
      <c r="A31" s="119"/>
      <c r="B31" s="203" t="s">
        <v>564</v>
      </c>
      <c r="C31" s="68" t="s">
        <v>116</v>
      </c>
      <c r="D31" s="24" t="s">
        <v>115</v>
      </c>
      <c r="E31" s="24" t="s">
        <v>106</v>
      </c>
      <c r="F31" s="25"/>
      <c r="G31" s="24">
        <v>760</v>
      </c>
      <c r="H31" s="24">
        <v>450</v>
      </c>
      <c r="I31" s="24">
        <v>345</v>
      </c>
      <c r="J31" s="24">
        <v>38</v>
      </c>
      <c r="K31" s="539">
        <v>1674</v>
      </c>
      <c r="L31" s="815">
        <v>154008</v>
      </c>
      <c r="M31" s="22">
        <f t="shared" si="0"/>
        <v>154008</v>
      </c>
    </row>
    <row r="32" spans="1:13">
      <c r="A32" s="161"/>
      <c r="C32" s="2107" t="s">
        <v>238</v>
      </c>
      <c r="D32" s="2100"/>
      <c r="E32" s="2100"/>
      <c r="F32" s="2100"/>
      <c r="G32" s="2100"/>
      <c r="H32" s="2100"/>
      <c r="I32" s="2100"/>
      <c r="J32" s="2100"/>
      <c r="K32" s="2100"/>
      <c r="L32" s="2100"/>
      <c r="M32" s="2101"/>
    </row>
    <row r="33" spans="1:13">
      <c r="A33" s="161"/>
      <c r="B33" s="202" t="s">
        <v>558</v>
      </c>
      <c r="C33" s="67" t="s">
        <v>310</v>
      </c>
      <c r="D33" s="26" t="s">
        <v>117</v>
      </c>
      <c r="E33" s="24">
        <v>120</v>
      </c>
      <c r="F33" s="25" t="s">
        <v>54</v>
      </c>
      <c r="G33" s="27">
        <v>730</v>
      </c>
      <c r="H33" s="24">
        <v>400</v>
      </c>
      <c r="I33" s="24">
        <v>299</v>
      </c>
      <c r="J33" s="24">
        <v>26</v>
      </c>
      <c r="K33" s="539">
        <v>1159</v>
      </c>
      <c r="L33" s="815">
        <v>106628</v>
      </c>
      <c r="M33" s="22">
        <f t="shared" si="0"/>
        <v>106628</v>
      </c>
    </row>
    <row r="34" spans="1:13">
      <c r="A34" s="161"/>
      <c r="B34" s="202" t="s">
        <v>559</v>
      </c>
      <c r="C34" s="67" t="s">
        <v>311</v>
      </c>
      <c r="D34" s="26" t="s">
        <v>117</v>
      </c>
      <c r="E34" s="24" t="s">
        <v>106</v>
      </c>
      <c r="F34" s="25" t="s">
        <v>54</v>
      </c>
      <c r="G34" s="27">
        <v>730</v>
      </c>
      <c r="H34" s="24">
        <v>400</v>
      </c>
      <c r="I34" s="24">
        <v>299</v>
      </c>
      <c r="J34" s="24">
        <v>31</v>
      </c>
      <c r="K34" s="539">
        <v>1242</v>
      </c>
      <c r="L34" s="815">
        <v>114264</v>
      </c>
      <c r="M34" s="22">
        <f t="shared" si="0"/>
        <v>114264</v>
      </c>
    </row>
    <row r="35" spans="1:13">
      <c r="A35" s="161"/>
      <c r="B35" s="202" t="s">
        <v>560</v>
      </c>
      <c r="C35" s="67" t="s">
        <v>312</v>
      </c>
      <c r="D35" s="26" t="s">
        <v>107</v>
      </c>
      <c r="E35" s="24">
        <v>120</v>
      </c>
      <c r="F35" s="25" t="s">
        <v>54</v>
      </c>
      <c r="G35" s="27">
        <v>730</v>
      </c>
      <c r="H35" s="24">
        <v>400</v>
      </c>
      <c r="I35" s="24">
        <v>299</v>
      </c>
      <c r="J35" s="24">
        <v>28</v>
      </c>
      <c r="K35" s="539">
        <v>1176</v>
      </c>
      <c r="L35" s="815">
        <v>108192</v>
      </c>
      <c r="M35" s="22">
        <f t="shared" si="0"/>
        <v>108192</v>
      </c>
    </row>
    <row r="36" spans="1:13">
      <c r="A36" s="161"/>
      <c r="B36" s="203" t="s">
        <v>561</v>
      </c>
      <c r="C36" s="67" t="s">
        <v>313</v>
      </c>
      <c r="D36" s="24" t="s">
        <v>107</v>
      </c>
      <c r="E36" s="24" t="s">
        <v>106</v>
      </c>
      <c r="F36" s="25" t="s">
        <v>54</v>
      </c>
      <c r="G36" s="27">
        <v>730</v>
      </c>
      <c r="H36" s="24">
        <v>400</v>
      </c>
      <c r="I36" s="24">
        <v>299</v>
      </c>
      <c r="J36" s="24">
        <v>32</v>
      </c>
      <c r="K36" s="539">
        <v>1312</v>
      </c>
      <c r="L36" s="815">
        <v>120704</v>
      </c>
      <c r="M36" s="22">
        <f t="shared" si="0"/>
        <v>120704</v>
      </c>
    </row>
    <row r="37" spans="1:13">
      <c r="A37" s="161"/>
      <c r="B37" s="203" t="s">
        <v>562</v>
      </c>
      <c r="C37" s="67" t="s">
        <v>296</v>
      </c>
      <c r="D37" s="24" t="s">
        <v>107</v>
      </c>
      <c r="E37" s="24">
        <v>120</v>
      </c>
      <c r="F37" s="25" t="s">
        <v>108</v>
      </c>
      <c r="G37" s="27">
        <v>730</v>
      </c>
      <c r="H37" s="24">
        <v>400</v>
      </c>
      <c r="I37" s="24">
        <v>299</v>
      </c>
      <c r="J37" s="24">
        <v>33</v>
      </c>
      <c r="K37" s="539">
        <v>1355</v>
      </c>
      <c r="L37" s="815">
        <v>124660</v>
      </c>
      <c r="M37" s="22">
        <f t="shared" si="0"/>
        <v>124660</v>
      </c>
    </row>
    <row r="38" spans="1:13">
      <c r="A38" s="161"/>
      <c r="B38" s="203" t="s">
        <v>563</v>
      </c>
      <c r="C38" s="67" t="s">
        <v>297</v>
      </c>
      <c r="D38" s="24" t="s">
        <v>107</v>
      </c>
      <c r="E38" s="24" t="s">
        <v>106</v>
      </c>
      <c r="F38" s="25" t="s">
        <v>108</v>
      </c>
      <c r="G38" s="27">
        <v>730</v>
      </c>
      <c r="H38" s="24">
        <v>400</v>
      </c>
      <c r="I38" s="24">
        <v>299</v>
      </c>
      <c r="J38" s="24">
        <v>29</v>
      </c>
      <c r="K38" s="539">
        <v>1511</v>
      </c>
      <c r="L38" s="815">
        <v>139012</v>
      </c>
      <c r="M38" s="22">
        <f t="shared" si="0"/>
        <v>139012</v>
      </c>
    </row>
    <row r="39" spans="1:13" ht="12.75" customHeight="1">
      <c r="A39" s="161"/>
      <c r="B39" s="28"/>
      <c r="C39" s="2115" t="s">
        <v>239</v>
      </c>
      <c r="D39" s="2116"/>
      <c r="E39" s="2116"/>
      <c r="F39" s="2116"/>
      <c r="G39" s="2116"/>
      <c r="H39" s="2116"/>
      <c r="I39" s="2116"/>
      <c r="J39" s="2116"/>
      <c r="K39" s="2116"/>
      <c r="L39" s="2116"/>
      <c r="M39" s="2117"/>
    </row>
    <row r="40" spans="1:13">
      <c r="A40" s="161"/>
      <c r="B40" s="204" t="s">
        <v>569</v>
      </c>
      <c r="C40" s="69" t="s">
        <v>118</v>
      </c>
      <c r="D40" s="24" t="s">
        <v>107</v>
      </c>
      <c r="E40" s="24">
        <v>120</v>
      </c>
      <c r="F40" s="25" t="s">
        <v>119</v>
      </c>
      <c r="G40" s="27">
        <v>760</v>
      </c>
      <c r="H40" s="24">
        <v>440</v>
      </c>
      <c r="I40" s="24">
        <v>345</v>
      </c>
      <c r="J40" s="119">
        <v>33</v>
      </c>
      <c r="K40" s="539">
        <v>1691</v>
      </c>
      <c r="L40" s="815">
        <v>155572</v>
      </c>
      <c r="M40" s="22">
        <f t="shared" si="0"/>
        <v>155572</v>
      </c>
    </row>
    <row r="41" spans="1:13">
      <c r="A41" s="161"/>
      <c r="B41" s="204" t="s">
        <v>570</v>
      </c>
      <c r="C41" s="69" t="s">
        <v>120</v>
      </c>
      <c r="D41" s="24" t="s">
        <v>111</v>
      </c>
      <c r="E41" s="24" t="s">
        <v>106</v>
      </c>
      <c r="F41" s="25" t="s">
        <v>119</v>
      </c>
      <c r="G41" s="27">
        <v>760</v>
      </c>
      <c r="H41" s="24">
        <v>450</v>
      </c>
      <c r="I41" s="24">
        <v>345</v>
      </c>
      <c r="J41" s="119">
        <v>38</v>
      </c>
      <c r="K41" s="539">
        <v>1891</v>
      </c>
      <c r="L41" s="815">
        <v>173972</v>
      </c>
      <c r="M41" s="22">
        <f t="shared" si="0"/>
        <v>173972</v>
      </c>
    </row>
    <row r="42" spans="1:13">
      <c r="A42" s="161"/>
      <c r="B42" s="204" t="s">
        <v>572</v>
      </c>
      <c r="C42" s="69" t="s">
        <v>121</v>
      </c>
      <c r="D42" s="24" t="s">
        <v>107</v>
      </c>
      <c r="E42" s="24">
        <v>120</v>
      </c>
      <c r="F42" s="25" t="s">
        <v>54</v>
      </c>
      <c r="G42" s="27">
        <v>760</v>
      </c>
      <c r="H42" s="24">
        <v>450</v>
      </c>
      <c r="I42" s="24">
        <v>345</v>
      </c>
      <c r="J42" s="119">
        <v>31</v>
      </c>
      <c r="K42" s="539">
        <v>1476</v>
      </c>
      <c r="L42" s="815">
        <v>135792</v>
      </c>
      <c r="M42" s="22">
        <f t="shared" si="0"/>
        <v>135792</v>
      </c>
    </row>
    <row r="43" spans="1:13">
      <c r="A43" s="161"/>
      <c r="B43" s="204" t="s">
        <v>573</v>
      </c>
      <c r="C43" s="69" t="s">
        <v>122</v>
      </c>
      <c r="D43" s="24" t="s">
        <v>111</v>
      </c>
      <c r="E43" s="24" t="s">
        <v>106</v>
      </c>
      <c r="F43" s="25" t="s">
        <v>54</v>
      </c>
      <c r="G43" s="27">
        <v>760</v>
      </c>
      <c r="H43" s="24">
        <v>450</v>
      </c>
      <c r="I43" s="24">
        <v>345</v>
      </c>
      <c r="J43" s="119">
        <v>36</v>
      </c>
      <c r="K43" s="539">
        <v>1654</v>
      </c>
      <c r="L43" s="815">
        <v>152168</v>
      </c>
      <c r="M43" s="22">
        <f t="shared" si="0"/>
        <v>152168</v>
      </c>
    </row>
    <row r="44" spans="1:13">
      <c r="A44" s="161"/>
      <c r="B44" s="204" t="s">
        <v>571</v>
      </c>
      <c r="C44" s="69" t="s">
        <v>123</v>
      </c>
      <c r="D44" s="24" t="s">
        <v>115</v>
      </c>
      <c r="E44" s="24" t="s">
        <v>106</v>
      </c>
      <c r="F44" s="25">
        <v>18</v>
      </c>
      <c r="G44" s="27">
        <v>760</v>
      </c>
      <c r="H44" s="24">
        <v>450</v>
      </c>
      <c r="I44" s="24">
        <v>345</v>
      </c>
      <c r="J44" s="119">
        <v>40</v>
      </c>
      <c r="K44" s="539">
        <v>2047</v>
      </c>
      <c r="L44" s="815">
        <v>188324</v>
      </c>
      <c r="M44" s="22">
        <f t="shared" si="0"/>
        <v>188324</v>
      </c>
    </row>
    <row r="45" spans="1:13">
      <c r="A45" s="161"/>
      <c r="B45" s="204" t="s">
        <v>574</v>
      </c>
      <c r="C45" s="69" t="s">
        <v>124</v>
      </c>
      <c r="D45" s="24" t="s">
        <v>115</v>
      </c>
      <c r="E45" s="24" t="s">
        <v>106</v>
      </c>
      <c r="F45" s="29" t="s">
        <v>54</v>
      </c>
      <c r="G45" s="27">
        <v>760</v>
      </c>
      <c r="H45" s="24">
        <v>450</v>
      </c>
      <c r="I45" s="24">
        <v>345</v>
      </c>
      <c r="J45" s="119">
        <v>38</v>
      </c>
      <c r="K45" s="539">
        <v>1793</v>
      </c>
      <c r="L45" s="815">
        <v>164956</v>
      </c>
      <c r="M45" s="22">
        <f t="shared" si="0"/>
        <v>164956</v>
      </c>
    </row>
    <row r="46" spans="1:13">
      <c r="A46" s="161"/>
      <c r="C46" s="2112" t="s">
        <v>240</v>
      </c>
      <c r="D46" s="2100"/>
      <c r="E46" s="2100"/>
      <c r="F46" s="2100"/>
      <c r="G46" s="2100"/>
      <c r="H46" s="2100"/>
      <c r="I46" s="2100"/>
      <c r="J46" s="2100"/>
      <c r="K46" s="2105"/>
      <c r="L46" s="2100"/>
      <c r="M46" s="2101"/>
    </row>
    <row r="47" spans="1:13">
      <c r="A47" s="161"/>
      <c r="B47" s="204" t="s">
        <v>573</v>
      </c>
      <c r="C47" s="69" t="s">
        <v>122</v>
      </c>
      <c r="D47" s="24" t="s">
        <v>111</v>
      </c>
      <c r="E47" s="24" t="s">
        <v>106</v>
      </c>
      <c r="F47" s="25" t="s">
        <v>54</v>
      </c>
      <c r="G47" s="27">
        <v>760</v>
      </c>
      <c r="H47" s="24">
        <v>450</v>
      </c>
      <c r="I47" s="24">
        <v>345</v>
      </c>
      <c r="J47" s="24">
        <v>36</v>
      </c>
      <c r="K47" s="539">
        <v>1654</v>
      </c>
      <c r="L47" s="815">
        <v>152168</v>
      </c>
      <c r="M47" s="22">
        <f t="shared" si="0"/>
        <v>152168</v>
      </c>
    </row>
    <row r="48" spans="1:13">
      <c r="A48" s="28"/>
      <c r="B48" s="204" t="s">
        <v>574</v>
      </c>
      <c r="C48" s="69" t="s">
        <v>124</v>
      </c>
      <c r="D48" s="24" t="s">
        <v>115</v>
      </c>
      <c r="E48" s="24" t="s">
        <v>106</v>
      </c>
      <c r="F48" s="29" t="s">
        <v>54</v>
      </c>
      <c r="G48" s="27">
        <v>760</v>
      </c>
      <c r="H48" s="24">
        <v>450</v>
      </c>
      <c r="I48" s="24">
        <v>345</v>
      </c>
      <c r="J48" s="24">
        <v>38</v>
      </c>
      <c r="K48" s="539">
        <v>1793</v>
      </c>
      <c r="L48" s="815">
        <v>164956</v>
      </c>
      <c r="M48" s="22">
        <f t="shared" si="0"/>
        <v>164956</v>
      </c>
    </row>
    <row r="49" spans="1:13">
      <c r="A49" s="161"/>
      <c r="B49" s="202" t="s">
        <v>589</v>
      </c>
      <c r="C49" s="69" t="s">
        <v>650</v>
      </c>
      <c r="D49" s="69"/>
      <c r="E49" s="28"/>
      <c r="F49" s="28"/>
      <c r="G49" s="27">
        <v>890</v>
      </c>
      <c r="H49" s="24">
        <v>450</v>
      </c>
      <c r="I49" s="24">
        <v>550</v>
      </c>
      <c r="J49" s="24">
        <v>45</v>
      </c>
      <c r="K49" s="843">
        <v>1862</v>
      </c>
      <c r="L49" s="815">
        <v>171304</v>
      </c>
      <c r="M49" s="22">
        <f t="shared" si="0"/>
        <v>171304</v>
      </c>
    </row>
    <row r="50" spans="1:13">
      <c r="A50" s="28"/>
      <c r="B50" s="202" t="s">
        <v>658</v>
      </c>
      <c r="C50" s="69" t="s">
        <v>873</v>
      </c>
      <c r="E50" s="28"/>
      <c r="F50" s="28"/>
      <c r="G50" s="167"/>
      <c r="H50" s="28"/>
      <c r="I50" s="28"/>
      <c r="J50" s="28"/>
      <c r="K50" s="843">
        <v>58.269999999999996</v>
      </c>
      <c r="L50" s="815">
        <v>5360.84</v>
      </c>
      <c r="M50" s="22">
        <f t="shared" si="0"/>
        <v>5360.84</v>
      </c>
    </row>
    <row r="51" spans="1:13">
      <c r="A51" s="160"/>
      <c r="B51" s="205"/>
      <c r="C51" s="2099" t="s">
        <v>241</v>
      </c>
      <c r="D51" s="2100"/>
      <c r="E51" s="2100"/>
      <c r="F51" s="2100"/>
      <c r="G51" s="2100"/>
      <c r="H51" s="2100"/>
      <c r="I51" s="2100"/>
      <c r="J51" s="2100"/>
      <c r="K51" s="2100"/>
      <c r="L51" s="2100"/>
      <c r="M51" s="2101"/>
    </row>
    <row r="52" spans="1:13">
      <c r="A52" s="160"/>
      <c r="B52" s="206" t="s">
        <v>575</v>
      </c>
      <c r="C52" s="69" t="s">
        <v>125</v>
      </c>
      <c r="D52" s="24" t="s">
        <v>126</v>
      </c>
      <c r="E52" s="24">
        <v>140</v>
      </c>
      <c r="F52" s="29">
        <v>14</v>
      </c>
      <c r="G52" s="27">
        <v>950</v>
      </c>
      <c r="H52" s="24">
        <v>600</v>
      </c>
      <c r="I52" s="24">
        <v>466</v>
      </c>
      <c r="J52" s="24">
        <v>60</v>
      </c>
      <c r="K52" s="539">
        <v>2762</v>
      </c>
      <c r="L52" s="815">
        <v>254104</v>
      </c>
      <c r="M52" s="22">
        <f t="shared" si="0"/>
        <v>254104</v>
      </c>
    </row>
    <row r="53" spans="1:13">
      <c r="A53" s="160"/>
      <c r="B53" s="206" t="s">
        <v>577</v>
      </c>
      <c r="C53" s="69" t="s">
        <v>127</v>
      </c>
      <c r="D53" s="24" t="s">
        <v>113</v>
      </c>
      <c r="E53" s="24">
        <v>140</v>
      </c>
      <c r="F53" s="29">
        <v>16.100000000000001</v>
      </c>
      <c r="G53" s="27">
        <v>950</v>
      </c>
      <c r="H53" s="24">
        <v>600</v>
      </c>
      <c r="I53" s="24">
        <v>466</v>
      </c>
      <c r="J53" s="24">
        <v>60</v>
      </c>
      <c r="K53" s="539">
        <v>2905</v>
      </c>
      <c r="L53" s="815">
        <v>267260</v>
      </c>
      <c r="M53" s="22">
        <f t="shared" si="0"/>
        <v>267260</v>
      </c>
    </row>
    <row r="54" spans="1:13">
      <c r="A54" s="160"/>
      <c r="B54" s="206" t="s">
        <v>576</v>
      </c>
      <c r="C54" s="69" t="s">
        <v>128</v>
      </c>
      <c r="D54" s="24" t="s">
        <v>126</v>
      </c>
      <c r="E54" s="24" t="s">
        <v>106</v>
      </c>
      <c r="F54" s="29">
        <v>14</v>
      </c>
      <c r="G54" s="27">
        <v>950</v>
      </c>
      <c r="H54" s="24">
        <v>600</v>
      </c>
      <c r="I54" s="24">
        <v>466</v>
      </c>
      <c r="J54" s="24">
        <v>70</v>
      </c>
      <c r="K54" s="539">
        <v>3019</v>
      </c>
      <c r="L54" s="815">
        <v>277748</v>
      </c>
      <c r="M54" s="22">
        <f t="shared" si="0"/>
        <v>277748</v>
      </c>
    </row>
    <row r="55" spans="1:13">
      <c r="A55" s="160"/>
      <c r="B55" s="206" t="s">
        <v>578</v>
      </c>
      <c r="C55" s="69" t="s">
        <v>129</v>
      </c>
      <c r="D55" s="24" t="s">
        <v>113</v>
      </c>
      <c r="E55" s="24" t="s">
        <v>106</v>
      </c>
      <c r="F55" s="29">
        <v>16.100000000000001</v>
      </c>
      <c r="G55" s="27">
        <v>950</v>
      </c>
      <c r="H55" s="24">
        <v>600</v>
      </c>
      <c r="I55" s="24">
        <v>466</v>
      </c>
      <c r="J55" s="24">
        <v>70</v>
      </c>
      <c r="K55" s="539">
        <v>3235</v>
      </c>
      <c r="L55" s="815">
        <v>297620</v>
      </c>
      <c r="M55" s="22">
        <f t="shared" si="0"/>
        <v>297620</v>
      </c>
    </row>
    <row r="56" spans="1:13">
      <c r="A56" s="160"/>
      <c r="B56" s="206" t="s">
        <v>579</v>
      </c>
      <c r="C56" s="69" t="s">
        <v>130</v>
      </c>
      <c r="D56" s="24" t="s">
        <v>131</v>
      </c>
      <c r="E56" s="24" t="s">
        <v>106</v>
      </c>
      <c r="F56" s="29">
        <v>22</v>
      </c>
      <c r="G56" s="27">
        <v>950</v>
      </c>
      <c r="H56" s="24">
        <v>600</v>
      </c>
      <c r="I56" s="24">
        <v>466</v>
      </c>
      <c r="J56" s="24">
        <v>70</v>
      </c>
      <c r="K56" s="539">
        <v>3416</v>
      </c>
      <c r="L56" s="815">
        <v>314272</v>
      </c>
      <c r="M56" s="22">
        <f t="shared" si="0"/>
        <v>314272</v>
      </c>
    </row>
    <row r="57" spans="1:13" ht="39.200000000000003" customHeight="1">
      <c r="A57" s="156"/>
      <c r="B57" s="207"/>
      <c r="C57" s="2089" t="s">
        <v>417</v>
      </c>
      <c r="D57" s="2090"/>
      <c r="E57" s="2090"/>
      <c r="F57" s="2090"/>
      <c r="G57" s="2090"/>
      <c r="H57" s="2090"/>
      <c r="I57" s="2090"/>
      <c r="J57" s="2090"/>
      <c r="K57" s="2090"/>
      <c r="L57" s="2090"/>
      <c r="M57" s="2091"/>
    </row>
    <row r="58" spans="1:13" ht="15">
      <c r="A58" s="156"/>
      <c r="B58" s="203" t="s">
        <v>580</v>
      </c>
      <c r="C58" s="70" t="s">
        <v>411</v>
      </c>
      <c r="D58" s="65" t="s">
        <v>273</v>
      </c>
      <c r="E58" s="65" t="s">
        <v>106</v>
      </c>
      <c r="F58" s="55">
        <v>9.1999999999999993</v>
      </c>
      <c r="G58" s="56">
        <v>950</v>
      </c>
      <c r="H58" s="54">
        <v>600</v>
      </c>
      <c r="I58" s="54">
        <v>466</v>
      </c>
      <c r="J58" s="54">
        <v>65</v>
      </c>
      <c r="K58" s="539">
        <v>3372</v>
      </c>
      <c r="L58" s="815">
        <v>310224</v>
      </c>
      <c r="M58" s="22">
        <f t="shared" si="0"/>
        <v>310224</v>
      </c>
    </row>
    <row r="59" spans="1:13" ht="15">
      <c r="A59" s="156"/>
      <c r="B59" s="203" t="s">
        <v>581</v>
      </c>
      <c r="C59" s="71" t="s">
        <v>412</v>
      </c>
      <c r="D59" s="65" t="s">
        <v>413</v>
      </c>
      <c r="E59" s="65" t="s">
        <v>106</v>
      </c>
      <c r="F59" s="55">
        <v>13.8</v>
      </c>
      <c r="G59" s="56">
        <v>950</v>
      </c>
      <c r="H59" s="54">
        <v>600</v>
      </c>
      <c r="I59" s="54">
        <v>466</v>
      </c>
      <c r="J59" s="54">
        <v>65</v>
      </c>
      <c r="K59" s="539">
        <v>3475</v>
      </c>
      <c r="L59" s="815">
        <v>319700</v>
      </c>
      <c r="M59" s="22">
        <f t="shared" si="0"/>
        <v>319700</v>
      </c>
    </row>
    <row r="60" spans="1:13" ht="15">
      <c r="A60" s="156"/>
      <c r="B60" s="203" t="s">
        <v>582</v>
      </c>
      <c r="C60" s="71" t="s">
        <v>415</v>
      </c>
      <c r="D60" s="62" t="s">
        <v>414</v>
      </c>
      <c r="E60" s="141" t="s">
        <v>106</v>
      </c>
      <c r="F60" s="29">
        <v>18.899999999999999</v>
      </c>
      <c r="G60" s="56">
        <v>950</v>
      </c>
      <c r="H60" s="54">
        <v>600</v>
      </c>
      <c r="I60" s="54">
        <v>466</v>
      </c>
      <c r="J60" s="142">
        <v>70.5</v>
      </c>
      <c r="K60" s="539">
        <v>3679</v>
      </c>
      <c r="L60" s="815">
        <v>338468</v>
      </c>
      <c r="M60" s="22">
        <f t="shared" si="0"/>
        <v>338468</v>
      </c>
    </row>
    <row r="61" spans="1:13">
      <c r="A61" s="61"/>
      <c r="B61" s="57"/>
      <c r="C61" s="2089" t="s">
        <v>418</v>
      </c>
      <c r="D61" s="2090"/>
      <c r="E61" s="2090"/>
      <c r="F61" s="2090"/>
      <c r="G61" s="2090"/>
      <c r="H61" s="2090"/>
      <c r="I61" s="2090"/>
      <c r="J61" s="2090"/>
      <c r="K61" s="2090"/>
      <c r="L61" s="2090"/>
      <c r="M61" s="2091"/>
    </row>
    <row r="62" spans="1:13">
      <c r="A62" s="61"/>
      <c r="B62" s="203" t="s">
        <v>583</v>
      </c>
      <c r="C62" s="69" t="s">
        <v>419</v>
      </c>
      <c r="D62" s="62" t="s">
        <v>273</v>
      </c>
      <c r="E62" s="62" t="s">
        <v>106</v>
      </c>
      <c r="F62" s="63" t="s">
        <v>54</v>
      </c>
      <c r="G62" s="64">
        <v>760</v>
      </c>
      <c r="H62" s="62">
        <v>450</v>
      </c>
      <c r="I62" s="62">
        <v>345</v>
      </c>
      <c r="J62" s="62">
        <v>37.5</v>
      </c>
      <c r="K62" s="539">
        <v>2399</v>
      </c>
      <c r="L62" s="815">
        <v>220708</v>
      </c>
      <c r="M62" s="22">
        <f t="shared" si="0"/>
        <v>220708</v>
      </c>
    </row>
    <row r="63" spans="1:13" ht="15">
      <c r="A63" s="156"/>
      <c r="B63" s="203" t="s">
        <v>584</v>
      </c>
      <c r="C63" s="69" t="s">
        <v>420</v>
      </c>
      <c r="D63" s="62" t="s">
        <v>425</v>
      </c>
      <c r="E63" s="62" t="s">
        <v>106</v>
      </c>
      <c r="F63" s="63" t="s">
        <v>54</v>
      </c>
      <c r="G63" s="64">
        <v>760</v>
      </c>
      <c r="H63" s="62">
        <v>450</v>
      </c>
      <c r="I63" s="62">
        <v>345</v>
      </c>
      <c r="J63" s="62">
        <v>37.5</v>
      </c>
      <c r="K63" s="539">
        <v>2526</v>
      </c>
      <c r="L63" s="815">
        <v>232392</v>
      </c>
      <c r="M63" s="22">
        <f t="shared" si="0"/>
        <v>232392</v>
      </c>
    </row>
    <row r="64" spans="1:13" ht="15">
      <c r="A64" s="156"/>
      <c r="B64" s="203" t="s">
        <v>585</v>
      </c>
      <c r="C64" s="69" t="s">
        <v>421</v>
      </c>
      <c r="D64" s="62" t="s">
        <v>426</v>
      </c>
      <c r="E64" s="62" t="s">
        <v>106</v>
      </c>
      <c r="F64" s="63" t="s">
        <v>54</v>
      </c>
      <c r="G64" s="64">
        <v>760</v>
      </c>
      <c r="H64" s="62">
        <v>450</v>
      </c>
      <c r="I64" s="62">
        <v>345</v>
      </c>
      <c r="J64" s="62">
        <v>37.5</v>
      </c>
      <c r="K64" s="539">
        <v>2589</v>
      </c>
      <c r="L64" s="815">
        <v>238188</v>
      </c>
      <c r="M64" s="22">
        <f t="shared" si="0"/>
        <v>238188</v>
      </c>
    </row>
    <row r="65" spans="1:13" ht="15">
      <c r="A65" s="156"/>
      <c r="B65" s="203" t="s">
        <v>586</v>
      </c>
      <c r="C65" s="69" t="s">
        <v>422</v>
      </c>
      <c r="D65" s="62" t="s">
        <v>427</v>
      </c>
      <c r="E65" s="62" t="s">
        <v>106</v>
      </c>
      <c r="F65" s="63" t="s">
        <v>54</v>
      </c>
      <c r="G65" s="64">
        <v>760</v>
      </c>
      <c r="H65" s="62">
        <v>450</v>
      </c>
      <c r="I65" s="62">
        <v>345</v>
      </c>
      <c r="J65" s="24">
        <v>40.5</v>
      </c>
      <c r="K65" s="539">
        <v>2797</v>
      </c>
      <c r="L65" s="815">
        <v>257324</v>
      </c>
      <c r="M65" s="22">
        <f t="shared" si="0"/>
        <v>257324</v>
      </c>
    </row>
    <row r="66" spans="1:13" ht="15">
      <c r="A66" s="156"/>
      <c r="B66" s="203" t="s">
        <v>587</v>
      </c>
      <c r="C66" s="69" t="s">
        <v>423</v>
      </c>
      <c r="D66" s="62" t="s">
        <v>428</v>
      </c>
      <c r="E66" s="62" t="s">
        <v>106</v>
      </c>
      <c r="F66" s="29">
        <v>13.8</v>
      </c>
      <c r="G66" s="64">
        <v>760</v>
      </c>
      <c r="H66" s="62">
        <v>450</v>
      </c>
      <c r="I66" s="62">
        <v>345</v>
      </c>
      <c r="J66" s="24">
        <v>39</v>
      </c>
      <c r="K66" s="539">
        <v>2773</v>
      </c>
      <c r="L66" s="815">
        <v>255116</v>
      </c>
      <c r="M66" s="22">
        <f t="shared" si="0"/>
        <v>255116</v>
      </c>
    </row>
    <row r="67" spans="1:13" ht="15">
      <c r="A67" s="156"/>
      <c r="B67" s="203" t="s">
        <v>588</v>
      </c>
      <c r="C67" s="69" t="s">
        <v>424</v>
      </c>
      <c r="D67" s="62" t="s">
        <v>429</v>
      </c>
      <c r="E67" s="62" t="s">
        <v>106</v>
      </c>
      <c r="F67" s="29">
        <v>18.899999999999999</v>
      </c>
      <c r="G67" s="64">
        <v>760</v>
      </c>
      <c r="H67" s="62">
        <v>450</v>
      </c>
      <c r="I67" s="62">
        <v>345</v>
      </c>
      <c r="J67" s="24">
        <v>41</v>
      </c>
      <c r="K67" s="539">
        <v>2884</v>
      </c>
      <c r="L67" s="815">
        <v>265328</v>
      </c>
      <c r="M67" s="22">
        <f t="shared" si="0"/>
        <v>265328</v>
      </c>
    </row>
    <row r="68" spans="1:13">
      <c r="A68" s="57"/>
      <c r="B68" s="61"/>
      <c r="C68" s="2089" t="s">
        <v>416</v>
      </c>
      <c r="D68" s="2090"/>
      <c r="E68" s="2090"/>
      <c r="F68" s="2090"/>
      <c r="G68" s="2090"/>
      <c r="H68" s="2090"/>
      <c r="I68" s="2090"/>
      <c r="J68" s="2090"/>
      <c r="K68" s="2090"/>
      <c r="L68" s="2090"/>
      <c r="M68" s="2091"/>
    </row>
    <row r="69" spans="1:13">
      <c r="A69" s="61"/>
      <c r="B69" s="274" t="s">
        <v>1550</v>
      </c>
      <c r="C69" s="265" t="s">
        <v>1551</v>
      </c>
      <c r="D69" s="62" t="s">
        <v>275</v>
      </c>
      <c r="E69" s="62" t="s">
        <v>106</v>
      </c>
      <c r="F69" s="63" t="s">
        <v>54</v>
      </c>
      <c r="G69" s="64">
        <v>763</v>
      </c>
      <c r="H69" s="62">
        <v>450</v>
      </c>
      <c r="I69" s="62">
        <v>345</v>
      </c>
      <c r="J69" s="62">
        <v>37.5</v>
      </c>
      <c r="K69" s="539">
        <v>2094</v>
      </c>
      <c r="L69" s="815">
        <v>192648</v>
      </c>
      <c r="M69" s="22">
        <f t="shared" si="0"/>
        <v>192648</v>
      </c>
    </row>
    <row r="70" spans="1:13">
      <c r="A70" s="61"/>
      <c r="B70" s="274" t="s">
        <v>1552</v>
      </c>
      <c r="C70" s="265" t="s">
        <v>1553</v>
      </c>
      <c r="D70" s="62" t="s">
        <v>276</v>
      </c>
      <c r="E70" s="62" t="s">
        <v>106</v>
      </c>
      <c r="F70" s="63" t="s">
        <v>54</v>
      </c>
      <c r="G70" s="64">
        <v>763</v>
      </c>
      <c r="H70" s="62">
        <v>450</v>
      </c>
      <c r="I70" s="62">
        <v>345</v>
      </c>
      <c r="J70" s="62">
        <v>37.5</v>
      </c>
      <c r="K70" s="539">
        <v>2171</v>
      </c>
      <c r="L70" s="815">
        <v>199732</v>
      </c>
      <c r="M70" s="22">
        <f t="shared" si="0"/>
        <v>199732</v>
      </c>
    </row>
    <row r="71" spans="1:13">
      <c r="A71" s="61"/>
      <c r="B71" s="274" t="s">
        <v>1554</v>
      </c>
      <c r="C71" s="265" t="s">
        <v>1555</v>
      </c>
      <c r="D71" s="62" t="s">
        <v>277</v>
      </c>
      <c r="E71" s="62" t="s">
        <v>106</v>
      </c>
      <c r="F71" s="63" t="s">
        <v>54</v>
      </c>
      <c r="G71" s="64">
        <v>763</v>
      </c>
      <c r="H71" s="62">
        <v>450</v>
      </c>
      <c r="I71" s="62">
        <v>345</v>
      </c>
      <c r="J71" s="62">
        <v>39</v>
      </c>
      <c r="K71" s="539">
        <v>2356</v>
      </c>
      <c r="L71" s="815">
        <v>216752</v>
      </c>
      <c r="M71" s="22">
        <f t="shared" si="0"/>
        <v>216752</v>
      </c>
    </row>
    <row r="72" spans="1:13">
      <c r="A72" s="61"/>
      <c r="B72" s="274" t="s">
        <v>1556</v>
      </c>
      <c r="C72" s="265" t="s">
        <v>1557</v>
      </c>
      <c r="D72" s="62" t="s">
        <v>274</v>
      </c>
      <c r="E72" s="62" t="s">
        <v>106</v>
      </c>
      <c r="F72" s="63">
        <v>13.8</v>
      </c>
      <c r="G72" s="64">
        <v>763</v>
      </c>
      <c r="H72" s="62">
        <v>450</v>
      </c>
      <c r="I72" s="62">
        <v>345</v>
      </c>
      <c r="J72" s="62">
        <v>41.5</v>
      </c>
      <c r="K72" s="539">
        <v>2324</v>
      </c>
      <c r="L72" s="815">
        <v>213808</v>
      </c>
      <c r="M72" s="22">
        <f t="shared" si="0"/>
        <v>213808</v>
      </c>
    </row>
    <row r="73" spans="1:13">
      <c r="A73" s="61"/>
      <c r="B73" s="274" t="s">
        <v>1558</v>
      </c>
      <c r="C73" s="265" t="s">
        <v>1559</v>
      </c>
      <c r="D73" s="62" t="s">
        <v>278</v>
      </c>
      <c r="E73" s="62" t="s">
        <v>106</v>
      </c>
      <c r="F73" s="63">
        <v>16.100000000000001</v>
      </c>
      <c r="G73" s="64">
        <v>763</v>
      </c>
      <c r="H73" s="62">
        <v>450</v>
      </c>
      <c r="I73" s="62">
        <v>345</v>
      </c>
      <c r="J73" s="62">
        <v>41.5</v>
      </c>
      <c r="K73" s="539">
        <v>2494</v>
      </c>
      <c r="L73" s="815">
        <v>229448</v>
      </c>
      <c r="M73" s="22">
        <f t="shared" si="0"/>
        <v>229448</v>
      </c>
    </row>
    <row r="74" spans="1:13">
      <c r="A74" s="61"/>
      <c r="B74" s="274" t="s">
        <v>1560</v>
      </c>
      <c r="C74" s="265" t="s">
        <v>1561</v>
      </c>
      <c r="D74" s="62" t="s">
        <v>279</v>
      </c>
      <c r="E74" s="62" t="s">
        <v>106</v>
      </c>
      <c r="F74" s="63">
        <v>18.899999999999999</v>
      </c>
      <c r="G74" s="64">
        <v>763</v>
      </c>
      <c r="H74" s="62">
        <v>450</v>
      </c>
      <c r="I74" s="62">
        <v>345</v>
      </c>
      <c r="J74" s="62">
        <v>42.5</v>
      </c>
      <c r="K74" s="539">
        <v>2604</v>
      </c>
      <c r="L74" s="815">
        <v>239568</v>
      </c>
      <c r="M74" s="22">
        <f t="shared" si="0"/>
        <v>239568</v>
      </c>
    </row>
    <row r="75" spans="1:13">
      <c r="A75" s="61"/>
      <c r="B75" s="274" t="s">
        <v>1562</v>
      </c>
      <c r="C75" s="265" t="s">
        <v>1563</v>
      </c>
      <c r="D75" s="62" t="s">
        <v>280</v>
      </c>
      <c r="E75" s="62" t="s">
        <v>106</v>
      </c>
      <c r="F75" s="63">
        <v>22.9</v>
      </c>
      <c r="G75" s="64">
        <v>763</v>
      </c>
      <c r="H75" s="62">
        <v>450</v>
      </c>
      <c r="I75" s="62">
        <v>345</v>
      </c>
      <c r="J75" s="62">
        <v>44</v>
      </c>
      <c r="K75" s="539">
        <v>2806</v>
      </c>
      <c r="L75" s="815">
        <v>258152</v>
      </c>
      <c r="M75" s="22">
        <f t="shared" si="0"/>
        <v>258152</v>
      </c>
    </row>
    <row r="76" spans="1:13">
      <c r="A76" s="57"/>
      <c r="B76" s="61"/>
      <c r="C76" s="2089" t="s">
        <v>382</v>
      </c>
      <c r="D76" s="2090"/>
      <c r="E76" s="2090"/>
      <c r="F76" s="2090"/>
      <c r="G76" s="2090"/>
      <c r="H76" s="2090"/>
      <c r="I76" s="2090"/>
      <c r="J76" s="2090"/>
      <c r="K76" s="2090"/>
      <c r="L76" s="2090"/>
      <c r="M76" s="2091"/>
    </row>
    <row r="77" spans="1:13">
      <c r="A77" s="61"/>
      <c r="B77" s="203" t="s">
        <v>590</v>
      </c>
      <c r="C77" s="70" t="s">
        <v>281</v>
      </c>
      <c r="D77" s="62" t="s">
        <v>282</v>
      </c>
      <c r="E77" s="62" t="s">
        <v>286</v>
      </c>
      <c r="F77" s="63" t="s">
        <v>54</v>
      </c>
      <c r="G77" s="64">
        <v>766</v>
      </c>
      <c r="H77" s="62">
        <v>450</v>
      </c>
      <c r="I77" s="62">
        <v>377</v>
      </c>
      <c r="J77" s="62">
        <v>44</v>
      </c>
      <c r="K77" s="539">
        <v>4268</v>
      </c>
      <c r="L77" s="815">
        <v>392656</v>
      </c>
      <c r="M77" s="22">
        <f t="shared" si="0"/>
        <v>392656</v>
      </c>
    </row>
    <row r="78" spans="1:13">
      <c r="A78" s="61"/>
      <c r="B78" s="203" t="s">
        <v>591</v>
      </c>
      <c r="C78" s="70" t="s">
        <v>291</v>
      </c>
      <c r="D78" s="62" t="s">
        <v>283</v>
      </c>
      <c r="E78" s="62" t="s">
        <v>286</v>
      </c>
      <c r="F78" s="63" t="s">
        <v>54</v>
      </c>
      <c r="G78" s="64">
        <v>766</v>
      </c>
      <c r="H78" s="62">
        <v>450</v>
      </c>
      <c r="I78" s="62">
        <v>377</v>
      </c>
      <c r="J78" s="62">
        <v>44</v>
      </c>
      <c r="K78" s="539">
        <v>4777</v>
      </c>
      <c r="L78" s="815">
        <v>439484</v>
      </c>
      <c r="M78" s="22">
        <f t="shared" si="0"/>
        <v>439484</v>
      </c>
    </row>
    <row r="79" spans="1:13">
      <c r="A79" s="61"/>
      <c r="B79" s="203" t="s">
        <v>592</v>
      </c>
      <c r="C79" s="70" t="s">
        <v>292</v>
      </c>
      <c r="D79" s="62" t="s">
        <v>284</v>
      </c>
      <c r="E79" s="62" t="s">
        <v>286</v>
      </c>
      <c r="F79" s="63" t="s">
        <v>54</v>
      </c>
      <c r="G79" s="64">
        <v>766</v>
      </c>
      <c r="H79" s="62">
        <v>450</v>
      </c>
      <c r="I79" s="62">
        <v>377</v>
      </c>
      <c r="J79" s="62">
        <v>44</v>
      </c>
      <c r="K79" s="539">
        <v>5283</v>
      </c>
      <c r="L79" s="815">
        <v>486036</v>
      </c>
      <c r="M79" s="22">
        <f t="shared" si="0"/>
        <v>486036</v>
      </c>
    </row>
    <row r="80" spans="1:13">
      <c r="A80" s="61"/>
      <c r="B80" s="203" t="s">
        <v>593</v>
      </c>
      <c r="C80" s="70" t="s">
        <v>293</v>
      </c>
      <c r="D80" s="62" t="s">
        <v>285</v>
      </c>
      <c r="E80" s="62" t="s">
        <v>286</v>
      </c>
      <c r="F80" s="63" t="s">
        <v>54</v>
      </c>
      <c r="G80" s="64">
        <v>766</v>
      </c>
      <c r="H80" s="62">
        <v>450</v>
      </c>
      <c r="I80" s="62">
        <v>505</v>
      </c>
      <c r="J80" s="62">
        <v>54</v>
      </c>
      <c r="K80" s="539">
        <v>5902</v>
      </c>
      <c r="L80" s="815">
        <v>542984</v>
      </c>
      <c r="M80" s="22">
        <f t="shared" si="0"/>
        <v>542984</v>
      </c>
    </row>
    <row r="81" spans="1:13">
      <c r="A81" s="61"/>
      <c r="B81" s="203">
        <v>7221295</v>
      </c>
      <c r="C81" s="70" t="s">
        <v>1974</v>
      </c>
      <c r="D81" s="62" t="s">
        <v>1975</v>
      </c>
      <c r="E81" s="62" t="s">
        <v>287</v>
      </c>
      <c r="F81" s="63" t="s">
        <v>54</v>
      </c>
      <c r="G81" s="64">
        <v>952</v>
      </c>
      <c r="H81" s="62">
        <v>600</v>
      </c>
      <c r="I81" s="62">
        <v>584</v>
      </c>
      <c r="J81" s="62">
        <v>87</v>
      </c>
      <c r="K81" s="539">
        <v>8321</v>
      </c>
      <c r="L81" s="815">
        <v>732248</v>
      </c>
      <c r="M81" s="22">
        <f>L81-L81*$C$4/100</f>
        <v>732248</v>
      </c>
    </row>
    <row r="82" spans="1:13" ht="12.75" customHeight="1">
      <c r="A82" s="61"/>
      <c r="B82" s="203" t="s">
        <v>1976</v>
      </c>
      <c r="C82" s="70" t="s">
        <v>1977</v>
      </c>
      <c r="D82" s="62" t="s">
        <v>1978</v>
      </c>
      <c r="E82" s="62" t="s">
        <v>287</v>
      </c>
      <c r="F82" s="63" t="s">
        <v>54</v>
      </c>
      <c r="G82" s="64">
        <v>952</v>
      </c>
      <c r="H82" s="62">
        <v>600</v>
      </c>
      <c r="I82" s="62">
        <v>584</v>
      </c>
      <c r="J82" s="62">
        <v>93</v>
      </c>
      <c r="K82" s="539">
        <v>9058</v>
      </c>
      <c r="L82" s="815">
        <v>833336</v>
      </c>
      <c r="M82" s="22">
        <f>L82-L82*$C$4/100</f>
        <v>833336</v>
      </c>
    </row>
    <row r="83" spans="1:13" ht="12.75" customHeight="1">
      <c r="A83" s="61"/>
      <c r="B83" s="203">
        <v>7221296</v>
      </c>
      <c r="C83" s="70" t="s">
        <v>1979</v>
      </c>
      <c r="D83" s="62" t="s">
        <v>1980</v>
      </c>
      <c r="E83" s="62" t="s">
        <v>288</v>
      </c>
      <c r="F83" s="63" t="s">
        <v>54</v>
      </c>
      <c r="G83" s="64">
        <v>952</v>
      </c>
      <c r="H83" s="62">
        <v>600</v>
      </c>
      <c r="I83" s="62">
        <v>584</v>
      </c>
      <c r="J83" s="62">
        <v>93</v>
      </c>
      <c r="K83" s="539">
        <v>9534</v>
      </c>
      <c r="L83" s="815">
        <v>838992</v>
      </c>
      <c r="M83" s="22">
        <f>L83-L83*$C$4/100</f>
        <v>838992</v>
      </c>
    </row>
    <row r="84" spans="1:13" ht="12.75" customHeight="1">
      <c r="A84" s="335"/>
      <c r="B84" s="203" t="s">
        <v>1981</v>
      </c>
      <c r="C84" s="70" t="s">
        <v>1982</v>
      </c>
      <c r="D84" s="354" t="s">
        <v>1985</v>
      </c>
      <c r="E84" s="355" t="s">
        <v>288</v>
      </c>
      <c r="F84" s="356" t="s">
        <v>54</v>
      </c>
      <c r="G84" s="357">
        <v>952</v>
      </c>
      <c r="H84" s="355">
        <v>600</v>
      </c>
      <c r="I84" s="355">
        <v>584</v>
      </c>
      <c r="J84" s="355">
        <v>93</v>
      </c>
      <c r="K84" s="539">
        <v>11938</v>
      </c>
      <c r="L84" s="815">
        <v>1098296</v>
      </c>
      <c r="M84" s="22">
        <f>L84-L84*$C$4/100</f>
        <v>1098296</v>
      </c>
    </row>
    <row r="85" spans="1:13" ht="12.75" customHeight="1">
      <c r="A85" s="335"/>
      <c r="B85" s="203" t="s">
        <v>1983</v>
      </c>
      <c r="C85" s="70" t="s">
        <v>1984</v>
      </c>
      <c r="D85" s="354" t="s">
        <v>1986</v>
      </c>
      <c r="E85" s="355" t="s">
        <v>288</v>
      </c>
      <c r="F85" s="356" t="s">
        <v>54</v>
      </c>
      <c r="G85" s="357">
        <v>952</v>
      </c>
      <c r="H85" s="355">
        <v>600</v>
      </c>
      <c r="I85" s="355">
        <v>584</v>
      </c>
      <c r="J85" s="355">
        <v>96</v>
      </c>
      <c r="K85" s="539">
        <v>12568</v>
      </c>
      <c r="L85" s="815">
        <v>1156256</v>
      </c>
      <c r="M85" s="22">
        <f>L85-L85*$C$4/100</f>
        <v>1156256</v>
      </c>
    </row>
    <row r="86" spans="1:13">
      <c r="A86" s="61"/>
      <c r="B86" s="208"/>
      <c r="C86" s="2089" t="s">
        <v>383</v>
      </c>
      <c r="D86" s="2090"/>
      <c r="E86" s="2090"/>
      <c r="F86" s="2090"/>
      <c r="G86" s="2090"/>
      <c r="H86" s="2090"/>
      <c r="I86" s="2090"/>
      <c r="J86" s="2090"/>
      <c r="K86" s="2090"/>
      <c r="L86" s="2090"/>
      <c r="M86" s="2091"/>
    </row>
    <row r="87" spans="1:13">
      <c r="A87" s="61"/>
      <c r="B87" s="274" t="s">
        <v>1564</v>
      </c>
      <c r="C87" s="265" t="s">
        <v>289</v>
      </c>
      <c r="D87" s="62" t="s">
        <v>276</v>
      </c>
      <c r="E87" s="62" t="s">
        <v>106</v>
      </c>
      <c r="F87" s="63" t="s">
        <v>54</v>
      </c>
      <c r="G87" s="27">
        <v>700</v>
      </c>
      <c r="H87" s="24">
        <v>400</v>
      </c>
      <c r="I87" s="24">
        <v>299</v>
      </c>
      <c r="J87" s="24">
        <v>33</v>
      </c>
      <c r="K87" s="539">
        <v>1843</v>
      </c>
      <c r="L87" s="815">
        <v>169556</v>
      </c>
      <c r="M87" s="22">
        <f>L87-L87*$C$4/100</f>
        <v>169556</v>
      </c>
    </row>
    <row r="88" spans="1:13">
      <c r="A88" s="61"/>
      <c r="B88" s="274" t="s">
        <v>1565</v>
      </c>
      <c r="C88" s="265" t="s">
        <v>290</v>
      </c>
      <c r="D88" s="62" t="s">
        <v>274</v>
      </c>
      <c r="E88" s="62" t="s">
        <v>106</v>
      </c>
      <c r="F88" s="29">
        <v>13.8</v>
      </c>
      <c r="G88" s="27">
        <v>700</v>
      </c>
      <c r="H88" s="24">
        <v>400</v>
      </c>
      <c r="I88" s="24">
        <v>299</v>
      </c>
      <c r="J88" s="24">
        <v>37</v>
      </c>
      <c r="K88" s="539">
        <v>1989</v>
      </c>
      <c r="L88" s="815">
        <v>182988</v>
      </c>
      <c r="M88" s="22">
        <f>L88-L88*$C$4/100</f>
        <v>182988</v>
      </c>
    </row>
    <row r="89" spans="1:13">
      <c r="A89" s="61"/>
      <c r="B89" s="274" t="s">
        <v>1566</v>
      </c>
      <c r="C89" s="265" t="s">
        <v>663</v>
      </c>
      <c r="D89" s="62" t="s">
        <v>299</v>
      </c>
      <c r="E89" s="62" t="s">
        <v>106</v>
      </c>
      <c r="F89" s="29">
        <v>16.100000000000001</v>
      </c>
      <c r="G89" s="27">
        <v>700</v>
      </c>
      <c r="H89" s="24">
        <v>400</v>
      </c>
      <c r="I89" s="24">
        <v>299</v>
      </c>
      <c r="J89" s="24">
        <v>37</v>
      </c>
      <c r="K89" s="539">
        <v>2012</v>
      </c>
      <c r="L89" s="815">
        <v>185104</v>
      </c>
      <c r="M89" s="22">
        <f>L89-L89*$C$4/100</f>
        <v>185104</v>
      </c>
    </row>
    <row r="90" spans="1:13">
      <c r="A90" s="2213" t="s">
        <v>132</v>
      </c>
      <c r="B90" s="2132"/>
      <c r="C90" s="2132"/>
      <c r="D90" s="2132"/>
      <c r="E90" s="2132"/>
      <c r="F90" s="2132"/>
      <c r="G90" s="2132"/>
      <c r="H90" s="2132"/>
      <c r="I90" s="2132"/>
      <c r="J90" s="2132"/>
      <c r="K90" s="2132"/>
      <c r="L90" s="2132"/>
      <c r="M90" s="2214"/>
    </row>
    <row r="91" spans="1:13">
      <c r="A91" s="2128" t="s">
        <v>242</v>
      </c>
      <c r="B91" s="2129"/>
      <c r="C91" s="2129"/>
      <c r="D91" s="2129"/>
      <c r="E91" s="2129"/>
      <c r="F91" s="2129"/>
      <c r="G91" s="2129"/>
      <c r="H91" s="2129"/>
      <c r="I91" s="2129"/>
      <c r="J91" s="2129"/>
      <c r="K91" s="2129"/>
      <c r="L91" s="2129"/>
      <c r="M91" s="2129"/>
    </row>
    <row r="92" spans="1:13">
      <c r="A92" s="2121" t="s">
        <v>19</v>
      </c>
      <c r="B92" s="858"/>
      <c r="C92" s="2121" t="s">
        <v>18</v>
      </c>
      <c r="D92" s="2121" t="s">
        <v>89</v>
      </c>
      <c r="E92" s="2121" t="s">
        <v>97</v>
      </c>
      <c r="F92" s="2144" t="s">
        <v>236</v>
      </c>
      <c r="G92" s="2146" t="s">
        <v>98</v>
      </c>
      <c r="H92" s="2147"/>
      <c r="I92" s="2148"/>
      <c r="J92" s="2121" t="s">
        <v>93</v>
      </c>
      <c r="K92" s="2123" t="s">
        <v>99</v>
      </c>
      <c r="L92" s="2125" t="s">
        <v>100</v>
      </c>
      <c r="M92" s="2134" t="s">
        <v>101</v>
      </c>
    </row>
    <row r="93" spans="1:13">
      <c r="A93" s="2122"/>
      <c r="B93" s="859"/>
      <c r="C93" s="2122"/>
      <c r="D93" s="2122"/>
      <c r="E93" s="2122"/>
      <c r="F93" s="2145"/>
      <c r="G93" s="358" t="s">
        <v>102</v>
      </c>
      <c r="H93" s="359" t="s">
        <v>103</v>
      </c>
      <c r="I93" s="359" t="s">
        <v>104</v>
      </c>
      <c r="J93" s="2122"/>
      <c r="K93" s="2124"/>
      <c r="L93" s="2126"/>
      <c r="M93" s="2135"/>
    </row>
    <row r="94" spans="1:13">
      <c r="A94" s="28"/>
      <c r="B94" s="161"/>
      <c r="C94" s="2159" t="s">
        <v>133</v>
      </c>
      <c r="D94" s="2160"/>
      <c r="E94" s="2160"/>
      <c r="F94" s="2160"/>
      <c r="G94" s="2160"/>
      <c r="H94" s="2160"/>
      <c r="I94" s="2160"/>
      <c r="J94" s="2160"/>
      <c r="K94" s="2161"/>
      <c r="L94" s="805"/>
      <c r="M94" s="30"/>
    </row>
    <row r="95" spans="1:13">
      <c r="A95" s="161"/>
      <c r="B95" s="202" t="s">
        <v>594</v>
      </c>
      <c r="C95" s="66" t="s">
        <v>430</v>
      </c>
      <c r="D95" s="862" t="s">
        <v>134</v>
      </c>
      <c r="E95" s="31">
        <v>110</v>
      </c>
      <c r="F95" s="863" t="s">
        <v>54</v>
      </c>
      <c r="G95" s="864">
        <v>850</v>
      </c>
      <c r="H95" s="864">
        <v>350</v>
      </c>
      <c r="I95" s="864">
        <v>520</v>
      </c>
      <c r="J95" s="864">
        <v>89</v>
      </c>
      <c r="K95" s="818">
        <v>2668</v>
      </c>
      <c r="L95" s="815">
        <v>245456</v>
      </c>
      <c r="M95" s="22">
        <f>L95-L95*$C$4/100</f>
        <v>245456</v>
      </c>
    </row>
    <row r="96" spans="1:13">
      <c r="A96" s="161"/>
      <c r="B96" s="202" t="s">
        <v>595</v>
      </c>
      <c r="C96" s="66" t="s">
        <v>431</v>
      </c>
      <c r="D96" s="23" t="s">
        <v>135</v>
      </c>
      <c r="E96" s="23">
        <v>130</v>
      </c>
      <c r="F96" s="863" t="s">
        <v>54</v>
      </c>
      <c r="G96" s="865">
        <v>850</v>
      </c>
      <c r="H96" s="865">
        <v>350</v>
      </c>
      <c r="I96" s="865">
        <v>600</v>
      </c>
      <c r="J96" s="865">
        <v>113</v>
      </c>
      <c r="K96" s="818">
        <v>2870</v>
      </c>
      <c r="L96" s="815">
        <v>264040</v>
      </c>
      <c r="M96" s="22">
        <f>L96-L96*$C$4/100</f>
        <v>264040</v>
      </c>
    </row>
    <row r="97" spans="1:13">
      <c r="A97" s="161"/>
      <c r="B97" s="202" t="s">
        <v>596</v>
      </c>
      <c r="C97" s="67" t="s">
        <v>432</v>
      </c>
      <c r="D97" s="23" t="s">
        <v>136</v>
      </c>
      <c r="E97" s="23">
        <v>140</v>
      </c>
      <c r="F97" s="863" t="s">
        <v>54</v>
      </c>
      <c r="G97" s="865">
        <v>850</v>
      </c>
      <c r="H97" s="23">
        <v>350</v>
      </c>
      <c r="I97" s="23">
        <v>680</v>
      </c>
      <c r="J97" s="23">
        <v>136</v>
      </c>
      <c r="K97" s="818">
        <v>3139</v>
      </c>
      <c r="L97" s="815">
        <v>288788</v>
      </c>
      <c r="M97" s="22">
        <f>L97-L97*$C$4/100</f>
        <v>288788</v>
      </c>
    </row>
    <row r="98" spans="1:13">
      <c r="A98" s="161"/>
      <c r="C98" s="2159" t="s">
        <v>137</v>
      </c>
      <c r="D98" s="2160"/>
      <c r="E98" s="2160"/>
      <c r="F98" s="2160"/>
      <c r="G98" s="2160"/>
      <c r="H98" s="2160"/>
      <c r="I98" s="2160"/>
      <c r="J98" s="2160"/>
      <c r="K98" s="2161"/>
      <c r="L98" s="805"/>
      <c r="M98" s="30"/>
    </row>
    <row r="99" spans="1:13">
      <c r="A99" s="161"/>
      <c r="B99" s="202" t="s">
        <v>597</v>
      </c>
      <c r="C99" s="69" t="s">
        <v>433</v>
      </c>
      <c r="D99" s="24" t="s">
        <v>135</v>
      </c>
      <c r="E99" s="24">
        <v>130</v>
      </c>
      <c r="F99" s="29">
        <v>13</v>
      </c>
      <c r="G99" s="27">
        <v>850</v>
      </c>
      <c r="H99" s="24">
        <v>650</v>
      </c>
      <c r="I99" s="24">
        <v>600</v>
      </c>
      <c r="J99" s="24">
        <v>155</v>
      </c>
      <c r="K99" s="818">
        <v>4521</v>
      </c>
      <c r="L99" s="815">
        <v>415932</v>
      </c>
      <c r="M99" s="22">
        <f>L99-L99*$C$4/100</f>
        <v>415932</v>
      </c>
    </row>
    <row r="100" spans="1:13">
      <c r="A100" s="161"/>
      <c r="B100" s="202" t="s">
        <v>598</v>
      </c>
      <c r="C100" s="69" t="s">
        <v>434</v>
      </c>
      <c r="D100" s="24" t="s">
        <v>136</v>
      </c>
      <c r="E100" s="24">
        <v>140</v>
      </c>
      <c r="F100" s="29">
        <v>17</v>
      </c>
      <c r="G100" s="27">
        <v>850</v>
      </c>
      <c r="H100" s="24">
        <v>650</v>
      </c>
      <c r="I100" s="24">
        <v>600</v>
      </c>
      <c r="J100" s="24">
        <v>176</v>
      </c>
      <c r="K100" s="818">
        <v>4747</v>
      </c>
      <c r="L100" s="815">
        <v>436724</v>
      </c>
      <c r="M100" s="22">
        <f>L100-L100*$C$4/100</f>
        <v>436724</v>
      </c>
    </row>
    <row r="101" spans="1:13">
      <c r="A101" s="161"/>
      <c r="B101" s="202" t="s">
        <v>601</v>
      </c>
      <c r="C101" s="69" t="s">
        <v>435</v>
      </c>
      <c r="D101" s="24" t="s">
        <v>138</v>
      </c>
      <c r="E101" s="24" t="s">
        <v>106</v>
      </c>
      <c r="F101" s="29">
        <v>17</v>
      </c>
      <c r="G101" s="27">
        <v>850</v>
      </c>
      <c r="H101" s="24">
        <v>650</v>
      </c>
      <c r="I101" s="24">
        <v>600</v>
      </c>
      <c r="J101" s="24">
        <v>184</v>
      </c>
      <c r="K101" s="818">
        <v>5605</v>
      </c>
      <c r="L101" s="815">
        <v>515660</v>
      </c>
      <c r="M101" s="22">
        <f>L101-L101*$C$4/100</f>
        <v>515660</v>
      </c>
    </row>
    <row r="102" spans="1:13">
      <c r="A102" s="161"/>
      <c r="C102" s="2159" t="s">
        <v>139</v>
      </c>
      <c r="D102" s="2160"/>
      <c r="E102" s="2160"/>
      <c r="F102" s="2160"/>
      <c r="G102" s="2160"/>
      <c r="H102" s="2160"/>
      <c r="I102" s="2160"/>
      <c r="J102" s="2160"/>
      <c r="K102" s="2161"/>
      <c r="L102" s="806"/>
      <c r="M102" s="819"/>
    </row>
    <row r="103" spans="1:13">
      <c r="A103" s="161"/>
      <c r="B103" s="202" t="s">
        <v>599</v>
      </c>
      <c r="C103" s="69" t="s">
        <v>436</v>
      </c>
      <c r="D103" s="24" t="s">
        <v>135</v>
      </c>
      <c r="E103" s="24" t="s">
        <v>106</v>
      </c>
      <c r="F103" s="25" t="s">
        <v>54</v>
      </c>
      <c r="G103" s="27">
        <v>850</v>
      </c>
      <c r="H103" s="24">
        <v>350</v>
      </c>
      <c r="I103" s="24">
        <v>596</v>
      </c>
      <c r="J103" s="24">
        <v>184</v>
      </c>
      <c r="K103" s="818">
        <v>3678</v>
      </c>
      <c r="L103" s="815">
        <v>338376</v>
      </c>
      <c r="M103" s="22">
        <f>L103-L103*$C$4/100</f>
        <v>338376</v>
      </c>
    </row>
    <row r="104" spans="1:13">
      <c r="A104" s="161"/>
      <c r="B104" s="202" t="s">
        <v>600</v>
      </c>
      <c r="C104" s="69" t="s">
        <v>437</v>
      </c>
      <c r="D104" s="24" t="s">
        <v>136</v>
      </c>
      <c r="E104" s="24" t="s">
        <v>106</v>
      </c>
      <c r="F104" s="25" t="s">
        <v>54</v>
      </c>
      <c r="G104" s="27">
        <v>850</v>
      </c>
      <c r="H104" s="24">
        <v>350</v>
      </c>
      <c r="I104" s="24">
        <v>676</v>
      </c>
      <c r="J104" s="24">
        <v>144</v>
      </c>
      <c r="K104" s="818">
        <v>3964</v>
      </c>
      <c r="L104" s="815">
        <v>364688</v>
      </c>
      <c r="M104" s="22">
        <f>L104-L104*$C$4/100</f>
        <v>364688</v>
      </c>
    </row>
    <row r="105" spans="1:13">
      <c r="A105" s="161"/>
      <c r="C105" s="2159" t="s">
        <v>140</v>
      </c>
      <c r="D105" s="2160"/>
      <c r="E105" s="2160"/>
      <c r="F105" s="2160"/>
      <c r="G105" s="2160"/>
      <c r="H105" s="2160"/>
      <c r="I105" s="2160"/>
      <c r="J105" s="2160"/>
      <c r="K105" s="2161"/>
      <c r="L105" s="806"/>
      <c r="M105" s="819"/>
    </row>
    <row r="106" spans="1:13">
      <c r="A106" s="161"/>
      <c r="B106" s="202" t="s">
        <v>602</v>
      </c>
      <c r="C106" s="69" t="s">
        <v>438</v>
      </c>
      <c r="D106" s="24" t="s">
        <v>135</v>
      </c>
      <c r="E106" s="24" t="s">
        <v>106</v>
      </c>
      <c r="F106" s="25" t="s">
        <v>54</v>
      </c>
      <c r="G106" s="27">
        <v>850</v>
      </c>
      <c r="H106" s="24">
        <v>350</v>
      </c>
      <c r="I106" s="24">
        <v>542</v>
      </c>
      <c r="J106" s="24">
        <v>111</v>
      </c>
      <c r="K106" s="818">
        <v>3192</v>
      </c>
      <c r="L106" s="815">
        <v>293664</v>
      </c>
      <c r="M106" s="22">
        <f>L106-L106*$C$4/100</f>
        <v>293664</v>
      </c>
    </row>
    <row r="107" spans="1:13">
      <c r="A107" s="161"/>
      <c r="B107" s="202" t="s">
        <v>603</v>
      </c>
      <c r="C107" s="69" t="s">
        <v>439</v>
      </c>
      <c r="D107" s="24" t="s">
        <v>136</v>
      </c>
      <c r="E107" s="24" t="s">
        <v>106</v>
      </c>
      <c r="F107" s="25" t="s">
        <v>54</v>
      </c>
      <c r="G107" s="27">
        <v>850</v>
      </c>
      <c r="H107" s="24">
        <v>350</v>
      </c>
      <c r="I107" s="24">
        <v>622</v>
      </c>
      <c r="J107" s="24">
        <v>134</v>
      </c>
      <c r="K107" s="818">
        <v>3445</v>
      </c>
      <c r="L107" s="815">
        <v>316940</v>
      </c>
      <c r="M107" s="22">
        <f>L107-L107*$C$4/100</f>
        <v>316940</v>
      </c>
    </row>
    <row r="108" spans="1:13">
      <c r="A108" s="161"/>
      <c r="C108" s="2159" t="s">
        <v>141</v>
      </c>
      <c r="D108" s="2160"/>
      <c r="E108" s="2160"/>
      <c r="F108" s="2160"/>
      <c r="G108" s="2160"/>
      <c r="H108" s="2160"/>
      <c r="I108" s="2160"/>
      <c r="J108" s="2160"/>
      <c r="K108" s="2161"/>
      <c r="L108" s="806"/>
      <c r="M108" s="819"/>
    </row>
    <row r="109" spans="1:13">
      <c r="A109" s="161"/>
      <c r="B109" s="202" t="s">
        <v>604</v>
      </c>
      <c r="C109" s="69" t="s">
        <v>440</v>
      </c>
      <c r="D109" s="24" t="s">
        <v>135</v>
      </c>
      <c r="E109" s="24">
        <v>130</v>
      </c>
      <c r="F109" s="25" t="s">
        <v>54</v>
      </c>
      <c r="G109" s="27">
        <v>850</v>
      </c>
      <c r="H109" s="24">
        <v>350</v>
      </c>
      <c r="I109" s="24">
        <v>600</v>
      </c>
      <c r="J109" s="24">
        <v>103</v>
      </c>
      <c r="K109" s="818">
        <v>2404</v>
      </c>
      <c r="L109" s="815">
        <v>221168</v>
      </c>
      <c r="M109" s="22">
        <f>L109-L109*$C$4/100</f>
        <v>221168</v>
      </c>
    </row>
    <row r="110" spans="1:13">
      <c r="A110" s="28"/>
      <c r="B110" s="202" t="s">
        <v>605</v>
      </c>
      <c r="C110" s="69" t="s">
        <v>441</v>
      </c>
      <c r="D110" s="24" t="s">
        <v>136</v>
      </c>
      <c r="E110" s="24">
        <v>140</v>
      </c>
      <c r="F110" s="25" t="s">
        <v>54</v>
      </c>
      <c r="G110" s="27">
        <v>850</v>
      </c>
      <c r="H110" s="24">
        <v>350</v>
      </c>
      <c r="I110" s="24">
        <v>680</v>
      </c>
      <c r="J110" s="24">
        <v>126</v>
      </c>
      <c r="K110" s="818">
        <v>2598</v>
      </c>
      <c r="L110" s="815">
        <v>239016</v>
      </c>
      <c r="M110" s="22">
        <f>L110-L110*$C$4/100</f>
        <v>239016</v>
      </c>
    </row>
    <row r="111" spans="1:13">
      <c r="A111" s="28"/>
      <c r="B111" s="224" t="s">
        <v>606</v>
      </c>
      <c r="C111" s="820" t="s">
        <v>853</v>
      </c>
      <c r="D111" s="54" t="s">
        <v>142</v>
      </c>
      <c r="E111" s="54">
        <v>160</v>
      </c>
      <c r="F111" s="821" t="s">
        <v>54</v>
      </c>
      <c r="G111" s="822" t="s">
        <v>143</v>
      </c>
      <c r="H111" s="54">
        <v>350</v>
      </c>
      <c r="I111" s="54">
        <v>635</v>
      </c>
      <c r="J111" s="54">
        <v>150</v>
      </c>
      <c r="K111" s="818">
        <v>2946</v>
      </c>
      <c r="L111" s="815">
        <v>271032</v>
      </c>
      <c r="M111" s="22">
        <f>L111-L111*$C$4/100</f>
        <v>271032</v>
      </c>
    </row>
    <row r="112" spans="1:13">
      <c r="A112" s="161"/>
      <c r="B112" s="228"/>
      <c r="C112" s="823" t="s">
        <v>860</v>
      </c>
      <c r="D112" s="824"/>
      <c r="E112" s="824"/>
      <c r="F112" s="825"/>
      <c r="G112" s="826"/>
      <c r="H112" s="824"/>
      <c r="I112" s="824"/>
      <c r="J112" s="824"/>
      <c r="K112" s="827"/>
      <c r="L112" s="809"/>
      <c r="M112" s="828"/>
    </row>
    <row r="113" spans="1:13">
      <c r="A113" s="28"/>
      <c r="B113" s="225" t="s">
        <v>607</v>
      </c>
      <c r="C113" s="829" t="s">
        <v>858</v>
      </c>
      <c r="D113" s="830" t="s">
        <v>144</v>
      </c>
      <c r="E113" s="830">
        <v>160</v>
      </c>
      <c r="F113" s="831" t="s">
        <v>54</v>
      </c>
      <c r="G113" s="832" t="s">
        <v>143</v>
      </c>
      <c r="H113" s="830">
        <v>350</v>
      </c>
      <c r="I113" s="830">
        <v>715</v>
      </c>
      <c r="J113" s="830">
        <v>174</v>
      </c>
      <c r="K113" s="818">
        <v>3179</v>
      </c>
      <c r="L113" s="815">
        <v>292468</v>
      </c>
      <c r="M113" s="22">
        <f>L113-L113*$C$4/100</f>
        <v>292468</v>
      </c>
    </row>
    <row r="114" spans="1:13">
      <c r="A114" s="28"/>
      <c r="B114" s="202"/>
      <c r="C114" s="823" t="s">
        <v>861</v>
      </c>
      <c r="D114" s="24"/>
      <c r="E114" s="24"/>
      <c r="F114" s="25"/>
      <c r="G114" s="26"/>
      <c r="H114" s="24"/>
      <c r="I114" s="24"/>
      <c r="J114" s="24"/>
      <c r="K114" s="290"/>
      <c r="L114" s="807"/>
      <c r="M114" s="22"/>
    </row>
    <row r="115" spans="1:13">
      <c r="A115" s="28"/>
      <c r="B115" s="202" t="s">
        <v>608</v>
      </c>
      <c r="C115" s="69" t="s">
        <v>859</v>
      </c>
      <c r="D115" s="24" t="s">
        <v>145</v>
      </c>
      <c r="E115" s="24">
        <v>180</v>
      </c>
      <c r="F115" s="25" t="s">
        <v>54</v>
      </c>
      <c r="G115" s="26" t="s">
        <v>146</v>
      </c>
      <c r="H115" s="24">
        <v>350</v>
      </c>
      <c r="I115" s="24">
        <v>875</v>
      </c>
      <c r="J115" s="24">
        <v>224</v>
      </c>
      <c r="K115" s="818">
        <v>3936</v>
      </c>
      <c r="L115" s="815">
        <v>362112</v>
      </c>
      <c r="M115" s="22">
        <f>L115-L115*$C$4/100</f>
        <v>362112</v>
      </c>
    </row>
    <row r="116" spans="1:13">
      <c r="A116" s="28"/>
      <c r="B116" s="229"/>
      <c r="C116" s="823" t="s">
        <v>862</v>
      </c>
      <c r="D116" s="833"/>
      <c r="E116" s="833"/>
      <c r="F116" s="834"/>
      <c r="G116" s="835"/>
      <c r="H116" s="833"/>
      <c r="I116" s="833"/>
      <c r="J116" s="833"/>
      <c r="K116" s="836"/>
      <c r="L116" s="808"/>
      <c r="M116" s="837"/>
    </row>
    <row r="117" spans="1:13">
      <c r="A117" s="161"/>
      <c r="B117" s="230" t="s">
        <v>854</v>
      </c>
      <c r="C117" s="823" t="s">
        <v>856</v>
      </c>
      <c r="D117" s="833"/>
      <c r="E117" s="833"/>
      <c r="F117" s="834"/>
      <c r="G117" s="835"/>
      <c r="H117" s="833"/>
      <c r="I117" s="833"/>
      <c r="J117" s="838"/>
      <c r="K117" s="818">
        <v>134.6</v>
      </c>
      <c r="L117" s="815">
        <v>12383.2</v>
      </c>
      <c r="M117" s="22">
        <f>L117-L117*$C$4/100</f>
        <v>12383.2</v>
      </c>
    </row>
    <row r="118" spans="1:13">
      <c r="A118" s="161"/>
      <c r="B118" s="230" t="s">
        <v>855</v>
      </c>
      <c r="C118" s="823" t="s">
        <v>857</v>
      </c>
      <c r="D118" s="833"/>
      <c r="E118" s="833"/>
      <c r="F118" s="834"/>
      <c r="G118" s="835"/>
      <c r="H118" s="833"/>
      <c r="I118" s="833"/>
      <c r="J118" s="838"/>
      <c r="K118" s="818">
        <v>209.87</v>
      </c>
      <c r="L118" s="815">
        <v>19308.04</v>
      </c>
      <c r="M118" s="22">
        <f>L118-L118*$C$4/100</f>
        <v>19308.04</v>
      </c>
    </row>
    <row r="119" spans="1:13" ht="15">
      <c r="A119" s="28"/>
      <c r="B119" s="161"/>
      <c r="C119" s="2156" t="s">
        <v>871</v>
      </c>
      <c r="D119" s="2160"/>
      <c r="E119" s="2160"/>
      <c r="F119" s="2160"/>
      <c r="G119" s="2160"/>
      <c r="H119" s="2160"/>
      <c r="I119" s="2160"/>
      <c r="J119" s="2160"/>
      <c r="K119" s="2160"/>
      <c r="L119" s="2163"/>
      <c r="M119" s="2164"/>
    </row>
    <row r="120" spans="1:13">
      <c r="A120" s="161"/>
      <c r="B120" s="202" t="s">
        <v>1567</v>
      </c>
      <c r="C120" s="69" t="s">
        <v>304</v>
      </c>
      <c r="D120" s="62" t="s">
        <v>403</v>
      </c>
      <c r="E120" s="24">
        <v>180</v>
      </c>
      <c r="F120" s="25" t="s">
        <v>54</v>
      </c>
      <c r="G120" s="82" t="s">
        <v>307</v>
      </c>
      <c r="H120" s="24">
        <v>940</v>
      </c>
      <c r="I120" s="24">
        <v>645</v>
      </c>
      <c r="J120" s="24">
        <v>266</v>
      </c>
      <c r="K120" s="818">
        <v>6394</v>
      </c>
      <c r="L120" s="815">
        <v>588248</v>
      </c>
      <c r="M120" s="22">
        <f>L120-L120*$C$4/100</f>
        <v>588248</v>
      </c>
    </row>
    <row r="121" spans="1:13">
      <c r="A121" s="161"/>
      <c r="B121" s="202" t="s">
        <v>1568</v>
      </c>
      <c r="C121" s="69" t="s">
        <v>305</v>
      </c>
      <c r="D121" s="62" t="s">
        <v>404</v>
      </c>
      <c r="E121" s="24">
        <v>225</v>
      </c>
      <c r="F121" s="25" t="s">
        <v>54</v>
      </c>
      <c r="G121" s="82" t="s">
        <v>307</v>
      </c>
      <c r="H121" s="24">
        <v>1140</v>
      </c>
      <c r="I121" s="24">
        <v>645</v>
      </c>
      <c r="J121" s="24">
        <v>322</v>
      </c>
      <c r="K121" s="818">
        <v>7431</v>
      </c>
      <c r="L121" s="815">
        <v>683652</v>
      </c>
      <c r="M121" s="22">
        <f>L121-L121*$C$4/100</f>
        <v>683652</v>
      </c>
    </row>
    <row r="122" spans="1:13">
      <c r="A122" s="161"/>
      <c r="B122" s="202" t="s">
        <v>1569</v>
      </c>
      <c r="C122" s="69" t="s">
        <v>306</v>
      </c>
      <c r="D122" s="62" t="s">
        <v>405</v>
      </c>
      <c r="E122" s="24">
        <v>250</v>
      </c>
      <c r="F122" s="25" t="s">
        <v>54</v>
      </c>
      <c r="G122" s="82" t="s">
        <v>307</v>
      </c>
      <c r="H122" s="24">
        <v>1240</v>
      </c>
      <c r="I122" s="24">
        <v>670</v>
      </c>
      <c r="J122" s="24">
        <v>350</v>
      </c>
      <c r="K122" s="818">
        <v>8526</v>
      </c>
      <c r="L122" s="815">
        <v>784392</v>
      </c>
      <c r="M122" s="22">
        <f>L122-L122*$C$4/100</f>
        <v>784392</v>
      </c>
    </row>
    <row r="123" spans="1:13">
      <c r="A123" s="28"/>
      <c r="B123" s="166"/>
      <c r="C123" s="2156" t="s">
        <v>872</v>
      </c>
      <c r="D123" s="2157"/>
      <c r="E123" s="2157"/>
      <c r="F123" s="2157"/>
      <c r="G123" s="2157"/>
      <c r="H123" s="2157"/>
      <c r="I123" s="2157"/>
      <c r="J123" s="2157"/>
      <c r="K123" s="2157"/>
      <c r="L123" s="2157"/>
      <c r="M123" s="2158"/>
    </row>
    <row r="124" spans="1:13">
      <c r="A124" s="161"/>
      <c r="B124" s="202" t="s">
        <v>1570</v>
      </c>
      <c r="C124" s="69" t="s">
        <v>314</v>
      </c>
      <c r="D124" s="62" t="s">
        <v>316</v>
      </c>
      <c r="E124" s="24">
        <v>130</v>
      </c>
      <c r="F124" s="839" t="s">
        <v>54</v>
      </c>
      <c r="G124" s="82" t="s">
        <v>202</v>
      </c>
      <c r="H124" s="24">
        <v>400</v>
      </c>
      <c r="I124" s="24">
        <v>595</v>
      </c>
      <c r="J124" s="24">
        <v>101</v>
      </c>
      <c r="K124" s="818">
        <v>2279</v>
      </c>
      <c r="L124" s="815">
        <v>209668</v>
      </c>
      <c r="M124" s="22">
        <f>L124-L124*$C$4/100</f>
        <v>209668</v>
      </c>
    </row>
    <row r="125" spans="1:13">
      <c r="A125" s="161"/>
      <c r="B125" s="202" t="s">
        <v>1571</v>
      </c>
      <c r="C125" s="69" t="s">
        <v>315</v>
      </c>
      <c r="D125" s="62" t="s">
        <v>317</v>
      </c>
      <c r="E125" s="24">
        <v>150</v>
      </c>
      <c r="F125" s="839" t="s">
        <v>54</v>
      </c>
      <c r="G125" s="82" t="s">
        <v>202</v>
      </c>
      <c r="H125" s="24">
        <v>400</v>
      </c>
      <c r="I125" s="24">
        <v>720</v>
      </c>
      <c r="J125" s="24">
        <v>126</v>
      </c>
      <c r="K125" s="818">
        <v>2455</v>
      </c>
      <c r="L125" s="815">
        <v>225860</v>
      </c>
      <c r="M125" s="22">
        <f>L125-L125*$C$4/100</f>
        <v>225860</v>
      </c>
    </row>
    <row r="126" spans="1:13">
      <c r="A126" s="161"/>
      <c r="B126" s="202" t="s">
        <v>1572</v>
      </c>
      <c r="C126" s="69" t="s">
        <v>863</v>
      </c>
      <c r="D126" s="62" t="s">
        <v>318</v>
      </c>
      <c r="E126" s="24">
        <v>180</v>
      </c>
      <c r="F126" s="839" t="s">
        <v>54</v>
      </c>
      <c r="G126" s="82" t="s">
        <v>202</v>
      </c>
      <c r="H126" s="24">
        <v>400</v>
      </c>
      <c r="I126" s="24">
        <v>670</v>
      </c>
      <c r="J126" s="24">
        <v>150</v>
      </c>
      <c r="K126" s="818">
        <v>2729</v>
      </c>
      <c r="L126" s="815">
        <v>251068</v>
      </c>
      <c r="M126" s="22">
        <f>L126-L126*$C$4/100</f>
        <v>251068</v>
      </c>
    </row>
    <row r="127" spans="1:13">
      <c r="A127" s="161"/>
      <c r="C127" s="840" t="s">
        <v>868</v>
      </c>
      <c r="D127" s="824"/>
      <c r="E127" s="824"/>
      <c r="F127" s="825"/>
      <c r="G127" s="826"/>
      <c r="H127" s="824"/>
      <c r="I127" s="824"/>
      <c r="J127" s="824"/>
      <c r="K127" s="827"/>
      <c r="L127" s="809"/>
      <c r="M127" s="828"/>
    </row>
    <row r="128" spans="1:13" ht="12.75" customHeight="1">
      <c r="A128" s="161"/>
      <c r="B128" s="202" t="s">
        <v>1573</v>
      </c>
      <c r="C128" s="69" t="s">
        <v>864</v>
      </c>
      <c r="D128" s="62" t="s">
        <v>319</v>
      </c>
      <c r="E128" s="24">
        <v>180</v>
      </c>
      <c r="F128" s="839" t="s">
        <v>54</v>
      </c>
      <c r="G128" s="82" t="s">
        <v>202</v>
      </c>
      <c r="H128" s="24">
        <v>400</v>
      </c>
      <c r="I128" s="24">
        <v>770</v>
      </c>
      <c r="J128" s="24">
        <v>176</v>
      </c>
      <c r="K128" s="818">
        <v>3032</v>
      </c>
      <c r="L128" s="815">
        <v>278944</v>
      </c>
      <c r="M128" s="22">
        <f>L128-L128*$C$4/100</f>
        <v>278944</v>
      </c>
    </row>
    <row r="129" spans="1:13" ht="12.75" customHeight="1">
      <c r="A129" s="161"/>
      <c r="C129" s="840" t="s">
        <v>869</v>
      </c>
      <c r="D129" s="24"/>
      <c r="E129" s="24"/>
      <c r="F129" s="25"/>
      <c r="G129" s="26"/>
      <c r="H129" s="24"/>
      <c r="I129" s="24"/>
      <c r="J129" s="24"/>
      <c r="K129" s="290"/>
      <c r="L129" s="807"/>
      <c r="M129" s="22"/>
    </row>
    <row r="130" spans="1:13">
      <c r="A130" s="161"/>
      <c r="B130" s="202" t="s">
        <v>1574</v>
      </c>
      <c r="C130" s="69" t="s">
        <v>865</v>
      </c>
      <c r="D130" s="62" t="s">
        <v>320</v>
      </c>
      <c r="E130" s="24">
        <v>200</v>
      </c>
      <c r="F130" s="839" t="s">
        <v>54</v>
      </c>
      <c r="G130" s="82" t="s">
        <v>202</v>
      </c>
      <c r="H130" s="24">
        <v>400</v>
      </c>
      <c r="I130" s="24">
        <v>870</v>
      </c>
      <c r="J130" s="24">
        <v>202</v>
      </c>
      <c r="K130" s="818">
        <v>3433</v>
      </c>
      <c r="L130" s="815">
        <v>315836</v>
      </c>
      <c r="M130" s="22">
        <f>L130-L130*$C$4/100</f>
        <v>315836</v>
      </c>
    </row>
    <row r="131" spans="1:13">
      <c r="A131" s="161"/>
      <c r="C131" s="841" t="s">
        <v>870</v>
      </c>
      <c r="D131" s="833"/>
      <c r="E131" s="833"/>
      <c r="F131" s="834"/>
      <c r="G131" s="835"/>
      <c r="H131" s="833"/>
      <c r="I131" s="833"/>
      <c r="J131" s="833"/>
      <c r="K131" s="836"/>
      <c r="L131" s="808"/>
      <c r="M131" s="837"/>
    </row>
    <row r="132" spans="1:13">
      <c r="A132" s="161"/>
      <c r="B132" s="202" t="s">
        <v>1575</v>
      </c>
      <c r="C132" s="842" t="s">
        <v>866</v>
      </c>
      <c r="D132" s="24"/>
      <c r="E132" s="24"/>
      <c r="F132" s="25"/>
      <c r="G132" s="26"/>
      <c r="H132" s="24"/>
      <c r="I132" s="24"/>
      <c r="J132" s="24"/>
      <c r="K132" s="818">
        <v>226.47</v>
      </c>
      <c r="L132" s="815">
        <v>20835.240000000002</v>
      </c>
      <c r="M132" s="22">
        <f>L132-L132*$C$4/100</f>
        <v>20835.240000000002</v>
      </c>
    </row>
    <row r="133" spans="1:13">
      <c r="A133" s="161"/>
      <c r="B133" s="202" t="s">
        <v>1576</v>
      </c>
      <c r="C133" s="842" t="s">
        <v>867</v>
      </c>
      <c r="D133" s="24"/>
      <c r="E133" s="24"/>
      <c r="F133" s="25"/>
      <c r="G133" s="26"/>
      <c r="H133" s="24"/>
      <c r="I133" s="24"/>
      <c r="J133" s="24"/>
      <c r="K133" s="818">
        <v>226.47</v>
      </c>
      <c r="L133" s="815">
        <v>20835.240000000002</v>
      </c>
      <c r="M133" s="22">
        <f>L133-L133*$C$4/100</f>
        <v>20835.240000000002</v>
      </c>
    </row>
    <row r="134" spans="1:13">
      <c r="A134" s="2131" t="s">
        <v>254</v>
      </c>
      <c r="B134" s="2132"/>
      <c r="C134" s="2132"/>
      <c r="D134" s="2132"/>
      <c r="E134" s="2132"/>
      <c r="F134" s="2132"/>
      <c r="G134" s="2132"/>
      <c r="H134" s="2132"/>
      <c r="I134" s="2132"/>
      <c r="J134" s="2132"/>
      <c r="K134" s="2132"/>
      <c r="L134" s="2132"/>
      <c r="M134" s="2133"/>
    </row>
    <row r="135" spans="1:13">
      <c r="A135" s="2128" t="s">
        <v>266</v>
      </c>
      <c r="B135" s="2129"/>
      <c r="C135" s="2129"/>
      <c r="D135" s="2129"/>
      <c r="E135" s="2129"/>
      <c r="F135" s="2129"/>
      <c r="G135" s="2129"/>
      <c r="H135" s="2129"/>
      <c r="I135" s="2129"/>
      <c r="J135" s="2129"/>
      <c r="K135" s="2129"/>
      <c r="L135" s="2129"/>
      <c r="M135" s="2130"/>
    </row>
    <row r="136" spans="1:13" ht="12.75" customHeight="1">
      <c r="A136" s="855"/>
      <c r="B136" s="202" t="s">
        <v>609</v>
      </c>
      <c r="C136" s="72" t="s">
        <v>255</v>
      </c>
      <c r="D136" s="24" t="s">
        <v>260</v>
      </c>
      <c r="E136" s="24">
        <v>80</v>
      </c>
      <c r="F136" s="58" t="s">
        <v>54</v>
      </c>
      <c r="G136" s="27">
        <v>850</v>
      </c>
      <c r="H136" s="24">
        <v>450</v>
      </c>
      <c r="I136" s="24">
        <v>621</v>
      </c>
      <c r="J136" s="24">
        <v>70</v>
      </c>
      <c r="K136" s="539">
        <v>5575</v>
      </c>
      <c r="L136" s="815">
        <v>512900</v>
      </c>
      <c r="M136" s="22">
        <f t="shared" ref="M136:M141" si="1">L136-L136*$C$4/100</f>
        <v>512900</v>
      </c>
    </row>
    <row r="137" spans="1:13" ht="12.75" customHeight="1">
      <c r="A137" s="855"/>
      <c r="B137" s="202" t="s">
        <v>610</v>
      </c>
      <c r="C137" s="72" t="s">
        <v>256</v>
      </c>
      <c r="D137" s="24" t="s">
        <v>261</v>
      </c>
      <c r="E137" s="24">
        <v>80</v>
      </c>
      <c r="F137" s="58" t="s">
        <v>54</v>
      </c>
      <c r="G137" s="27">
        <v>850</v>
      </c>
      <c r="H137" s="24">
        <v>450</v>
      </c>
      <c r="I137" s="24">
        <v>693</v>
      </c>
      <c r="J137" s="24">
        <v>78</v>
      </c>
      <c r="K137" s="539">
        <v>6165</v>
      </c>
      <c r="L137" s="815">
        <v>567180</v>
      </c>
      <c r="M137" s="22">
        <f t="shared" si="1"/>
        <v>567180</v>
      </c>
    </row>
    <row r="138" spans="1:13">
      <c r="A138" s="855"/>
      <c r="B138" s="202" t="s">
        <v>611</v>
      </c>
      <c r="C138" s="72" t="s">
        <v>257</v>
      </c>
      <c r="D138" s="24" t="s">
        <v>262</v>
      </c>
      <c r="E138" s="24">
        <v>100</v>
      </c>
      <c r="F138" s="58" t="s">
        <v>54</v>
      </c>
      <c r="G138" s="27">
        <v>850</v>
      </c>
      <c r="H138" s="24">
        <v>450</v>
      </c>
      <c r="I138" s="24">
        <v>801</v>
      </c>
      <c r="J138" s="24">
        <v>85</v>
      </c>
      <c r="K138" s="539">
        <v>7079</v>
      </c>
      <c r="L138" s="815">
        <v>651268</v>
      </c>
      <c r="M138" s="22">
        <f t="shared" si="1"/>
        <v>651268</v>
      </c>
    </row>
    <row r="139" spans="1:13">
      <c r="A139" s="855"/>
      <c r="B139" s="202" t="s">
        <v>612</v>
      </c>
      <c r="C139" s="72" t="s">
        <v>259</v>
      </c>
      <c r="D139" s="24" t="s">
        <v>263</v>
      </c>
      <c r="E139" s="24">
        <v>100</v>
      </c>
      <c r="F139" s="58" t="s">
        <v>54</v>
      </c>
      <c r="G139" s="27">
        <v>850</v>
      </c>
      <c r="H139" s="24">
        <v>450</v>
      </c>
      <c r="I139" s="24">
        <v>871</v>
      </c>
      <c r="J139" s="24">
        <v>93</v>
      </c>
      <c r="K139" s="539">
        <v>8087</v>
      </c>
      <c r="L139" s="815">
        <v>744004</v>
      </c>
      <c r="M139" s="22">
        <f t="shared" si="1"/>
        <v>744004</v>
      </c>
    </row>
    <row r="140" spans="1:13">
      <c r="A140" s="855"/>
      <c r="B140" s="202" t="s">
        <v>613</v>
      </c>
      <c r="C140" s="72" t="s">
        <v>258</v>
      </c>
      <c r="D140" s="24" t="s">
        <v>264</v>
      </c>
      <c r="E140" s="24">
        <v>100</v>
      </c>
      <c r="F140" s="58" t="s">
        <v>54</v>
      </c>
      <c r="G140" s="27">
        <v>850</v>
      </c>
      <c r="H140" s="24">
        <v>450</v>
      </c>
      <c r="I140" s="24">
        <v>1024</v>
      </c>
      <c r="J140" s="24">
        <v>105</v>
      </c>
      <c r="K140" s="539">
        <v>10641</v>
      </c>
      <c r="L140" s="815">
        <v>978972</v>
      </c>
      <c r="M140" s="22">
        <f t="shared" si="1"/>
        <v>978972</v>
      </c>
    </row>
    <row r="141" spans="1:13">
      <c r="A141" s="855"/>
      <c r="B141" s="202" t="s">
        <v>614</v>
      </c>
      <c r="C141" s="72" t="s">
        <v>294</v>
      </c>
      <c r="D141" s="24" t="s">
        <v>265</v>
      </c>
      <c r="E141" s="24">
        <v>100</v>
      </c>
      <c r="F141" s="58" t="s">
        <v>54</v>
      </c>
      <c r="G141" s="27">
        <v>850</v>
      </c>
      <c r="H141" s="24">
        <v>450</v>
      </c>
      <c r="I141" s="24">
        <v>1132</v>
      </c>
      <c r="J141" s="24">
        <v>113</v>
      </c>
      <c r="K141" s="539">
        <v>12795</v>
      </c>
      <c r="L141" s="815">
        <v>1177140</v>
      </c>
      <c r="M141" s="22">
        <f t="shared" si="1"/>
        <v>1177140</v>
      </c>
    </row>
    <row r="142" spans="1:13">
      <c r="A142" s="2155" t="s">
        <v>147</v>
      </c>
      <c r="B142" s="2132"/>
      <c r="C142" s="2132"/>
      <c r="D142" s="2132"/>
      <c r="E142" s="2132"/>
      <c r="F142" s="2132"/>
      <c r="G142" s="2132"/>
      <c r="H142" s="2132"/>
      <c r="I142" s="2132"/>
      <c r="J142" s="2132"/>
      <c r="K142" s="2132"/>
      <c r="L142" s="2132"/>
      <c r="M142" s="2133"/>
    </row>
    <row r="143" spans="1:13">
      <c r="A143" s="2162" t="s">
        <v>243</v>
      </c>
      <c r="B143" s="2150"/>
      <c r="C143" s="2150"/>
      <c r="D143" s="2150"/>
      <c r="E143" s="2150"/>
      <c r="F143" s="2150"/>
      <c r="G143" s="2150"/>
      <c r="H143" s="2150"/>
      <c r="I143" s="2150"/>
      <c r="J143" s="2150"/>
      <c r="K143" s="2150"/>
      <c r="L143" s="2150"/>
      <c r="M143" s="2150"/>
    </row>
    <row r="144" spans="1:13">
      <c r="A144" s="2134" t="s">
        <v>19</v>
      </c>
      <c r="B144" s="856"/>
      <c r="C144" s="2134" t="s">
        <v>18</v>
      </c>
      <c r="D144" s="2134" t="s">
        <v>89</v>
      </c>
      <c r="E144" s="2134" t="s">
        <v>97</v>
      </c>
      <c r="F144" s="2134" t="s">
        <v>148</v>
      </c>
      <c r="G144" s="2165" t="s">
        <v>98</v>
      </c>
      <c r="H144" s="2097"/>
      <c r="I144" s="2166"/>
      <c r="J144" s="2134" t="s">
        <v>149</v>
      </c>
      <c r="K144" s="2123" t="s">
        <v>99</v>
      </c>
      <c r="L144" s="2125" t="s">
        <v>100</v>
      </c>
      <c r="M144" s="2134" t="s">
        <v>101</v>
      </c>
    </row>
    <row r="145" spans="1:13">
      <c r="A145" s="2135"/>
      <c r="B145" s="857"/>
      <c r="C145" s="2135"/>
      <c r="D145" s="2135"/>
      <c r="E145" s="2135"/>
      <c r="F145" s="2135"/>
      <c r="G145" s="861" t="s">
        <v>102</v>
      </c>
      <c r="H145" s="860" t="s">
        <v>103</v>
      </c>
      <c r="I145" s="860" t="s">
        <v>104</v>
      </c>
      <c r="J145" s="2135"/>
      <c r="K145" s="2124"/>
      <c r="L145" s="2127"/>
      <c r="M145" s="2135"/>
    </row>
    <row r="146" spans="1:13">
      <c r="A146" s="164"/>
      <c r="B146" s="202" t="s">
        <v>1577</v>
      </c>
      <c r="C146" s="68" t="s">
        <v>325</v>
      </c>
      <c r="D146" s="24">
        <v>3.9</v>
      </c>
      <c r="E146" s="24">
        <v>80</v>
      </c>
      <c r="F146" s="29">
        <v>50</v>
      </c>
      <c r="G146" s="82" t="s">
        <v>328</v>
      </c>
      <c r="H146" s="24">
        <v>440</v>
      </c>
      <c r="I146" s="24">
        <v>440</v>
      </c>
      <c r="J146" s="88" t="s">
        <v>334</v>
      </c>
      <c r="K146" s="539">
        <v>736</v>
      </c>
      <c r="L146" s="816">
        <v>58512</v>
      </c>
      <c r="M146" s="22">
        <f t="shared" ref="M146:M152" si="2">L146-L146*$C$4/100</f>
        <v>58512</v>
      </c>
    </row>
    <row r="147" spans="1:13" ht="12.75" customHeight="1">
      <c r="A147" s="165"/>
      <c r="B147" s="202" t="s">
        <v>1578</v>
      </c>
      <c r="C147" s="68" t="s">
        <v>326</v>
      </c>
      <c r="D147" s="24">
        <v>4.5</v>
      </c>
      <c r="E147" s="24">
        <v>80</v>
      </c>
      <c r="F147" s="29">
        <v>80</v>
      </c>
      <c r="G147" s="82" t="s">
        <v>329</v>
      </c>
      <c r="H147" s="24">
        <v>440</v>
      </c>
      <c r="I147" s="24">
        <v>440</v>
      </c>
      <c r="J147" s="88" t="s">
        <v>334</v>
      </c>
      <c r="K147" s="324">
        <v>652</v>
      </c>
      <c r="L147" s="816">
        <v>51834</v>
      </c>
      <c r="M147" s="22">
        <f t="shared" si="2"/>
        <v>51834</v>
      </c>
    </row>
    <row r="148" spans="1:13" ht="12.75" customHeight="1">
      <c r="A148" s="165"/>
      <c r="B148" s="202" t="s">
        <v>1579</v>
      </c>
      <c r="C148" s="68" t="s">
        <v>327</v>
      </c>
      <c r="D148" s="24">
        <v>4.5</v>
      </c>
      <c r="E148" s="24">
        <v>80</v>
      </c>
      <c r="F148" s="29">
        <v>100</v>
      </c>
      <c r="G148" s="82" t="s">
        <v>330</v>
      </c>
      <c r="H148" s="24">
        <v>440</v>
      </c>
      <c r="I148" s="24">
        <v>440</v>
      </c>
      <c r="J148" s="88" t="s">
        <v>334</v>
      </c>
      <c r="K148" s="324">
        <v>733</v>
      </c>
      <c r="L148" s="816">
        <v>58273.5</v>
      </c>
      <c r="M148" s="22">
        <f t="shared" si="2"/>
        <v>58273.5</v>
      </c>
    </row>
    <row r="149" spans="1:13">
      <c r="A149" s="165"/>
      <c r="B149" s="202" t="s">
        <v>1580</v>
      </c>
      <c r="C149" s="360" t="s">
        <v>373</v>
      </c>
      <c r="D149" s="24">
        <v>7</v>
      </c>
      <c r="E149" s="24">
        <v>80</v>
      </c>
      <c r="F149" s="29">
        <v>115</v>
      </c>
      <c r="G149" s="82" t="s">
        <v>331</v>
      </c>
      <c r="H149" s="24">
        <v>490</v>
      </c>
      <c r="I149" s="24">
        <v>490</v>
      </c>
      <c r="J149" s="88" t="s">
        <v>334</v>
      </c>
      <c r="K149" s="324">
        <v>1100</v>
      </c>
      <c r="L149" s="816">
        <v>87450</v>
      </c>
      <c r="M149" s="22">
        <f t="shared" si="2"/>
        <v>87450</v>
      </c>
    </row>
    <row r="150" spans="1:13">
      <c r="A150" s="165"/>
      <c r="B150" s="202" t="s">
        <v>1581</v>
      </c>
      <c r="C150" s="361" t="s">
        <v>374</v>
      </c>
      <c r="D150" s="24">
        <v>7</v>
      </c>
      <c r="E150" s="24">
        <v>80</v>
      </c>
      <c r="F150" s="29">
        <v>150</v>
      </c>
      <c r="G150" s="82" t="s">
        <v>203</v>
      </c>
      <c r="H150" s="24">
        <v>490</v>
      </c>
      <c r="I150" s="24">
        <v>490</v>
      </c>
      <c r="J150" s="88" t="s">
        <v>334</v>
      </c>
      <c r="K150" s="324">
        <v>1156</v>
      </c>
      <c r="L150" s="816">
        <v>91902</v>
      </c>
      <c r="M150" s="22">
        <f t="shared" si="2"/>
        <v>91902</v>
      </c>
    </row>
    <row r="151" spans="1:13">
      <c r="A151" s="165"/>
      <c r="B151" s="202" t="s">
        <v>1582</v>
      </c>
      <c r="C151" s="361" t="s">
        <v>375</v>
      </c>
      <c r="D151" s="24">
        <v>7</v>
      </c>
      <c r="E151" s="24">
        <v>80</v>
      </c>
      <c r="F151" s="29">
        <v>190</v>
      </c>
      <c r="G151" s="82" t="s">
        <v>332</v>
      </c>
      <c r="H151" s="24">
        <v>490</v>
      </c>
      <c r="I151" s="24">
        <v>490</v>
      </c>
      <c r="J151" s="88" t="s">
        <v>334</v>
      </c>
      <c r="K151" s="324">
        <v>1296</v>
      </c>
      <c r="L151" s="816">
        <v>103032</v>
      </c>
      <c r="M151" s="22">
        <f t="shared" si="2"/>
        <v>103032</v>
      </c>
    </row>
    <row r="152" spans="1:13">
      <c r="A152" s="166"/>
      <c r="B152" s="202" t="s">
        <v>1583</v>
      </c>
      <c r="C152" s="360" t="s">
        <v>376</v>
      </c>
      <c r="D152" s="31">
        <v>19.899999999999999</v>
      </c>
      <c r="E152" s="24">
        <v>120</v>
      </c>
      <c r="F152" s="25" t="s">
        <v>150</v>
      </c>
      <c r="G152" s="82" t="s">
        <v>333</v>
      </c>
      <c r="H152" s="24">
        <v>650</v>
      </c>
      <c r="I152" s="24">
        <v>650</v>
      </c>
      <c r="J152" s="88" t="s">
        <v>334</v>
      </c>
      <c r="K152" s="324">
        <v>2208</v>
      </c>
      <c r="L152" s="816">
        <v>175536</v>
      </c>
      <c r="M152" s="22">
        <f t="shared" si="2"/>
        <v>175536</v>
      </c>
    </row>
    <row r="153" spans="1:13">
      <c r="A153" s="2139" t="s">
        <v>385</v>
      </c>
      <c r="B153" s="2140"/>
      <c r="C153" s="2140"/>
      <c r="D153" s="2140"/>
      <c r="E153" s="2140"/>
      <c r="F153" s="2140"/>
      <c r="G153" s="2140"/>
      <c r="H153" s="2140"/>
      <c r="I153" s="2140"/>
      <c r="J153" s="2140"/>
      <c r="K153" s="2140"/>
      <c r="L153" s="2140"/>
      <c r="M153" s="2141"/>
    </row>
    <row r="154" spans="1:13">
      <c r="A154" s="2142" t="s">
        <v>393</v>
      </c>
      <c r="B154" s="2143"/>
      <c r="C154" s="2143"/>
      <c r="D154" s="2143"/>
      <c r="E154" s="2143"/>
      <c r="F154" s="2143"/>
      <c r="G154" s="2143"/>
      <c r="H154" s="2143"/>
      <c r="I154" s="2143"/>
      <c r="J154" s="2143"/>
      <c r="K154" s="2143"/>
      <c r="L154" s="2143"/>
      <c r="M154" s="2143"/>
    </row>
    <row r="155" spans="1:13" ht="12.75" customHeight="1">
      <c r="A155" s="2134" t="s">
        <v>19</v>
      </c>
      <c r="B155" s="856"/>
      <c r="C155" s="2134" t="s">
        <v>18</v>
      </c>
      <c r="D155" s="2134" t="s">
        <v>89</v>
      </c>
      <c r="E155" s="2134" t="s">
        <v>97</v>
      </c>
      <c r="F155" s="2151" t="s">
        <v>389</v>
      </c>
      <c r="G155" s="2152" t="s">
        <v>98</v>
      </c>
      <c r="H155" s="2153"/>
      <c r="I155" s="2154"/>
      <c r="J155" s="2151" t="s">
        <v>391</v>
      </c>
      <c r="K155" s="2123" t="s">
        <v>99</v>
      </c>
      <c r="L155" s="2125" t="s">
        <v>100</v>
      </c>
      <c r="M155" s="2134" t="s">
        <v>101</v>
      </c>
    </row>
    <row r="156" spans="1:13" ht="12.75" customHeight="1">
      <c r="A156" s="2135"/>
      <c r="B156" s="857"/>
      <c r="C156" s="2135"/>
      <c r="D156" s="2135"/>
      <c r="E156" s="2135"/>
      <c r="F156" s="2135"/>
      <c r="G156" s="861" t="s">
        <v>102</v>
      </c>
      <c r="H156" s="860" t="s">
        <v>103</v>
      </c>
      <c r="I156" s="860" t="s">
        <v>104</v>
      </c>
      <c r="J156" s="2135"/>
      <c r="K156" s="2124"/>
      <c r="L156" s="2126"/>
      <c r="M156" s="2135"/>
    </row>
    <row r="157" spans="1:13">
      <c r="A157" s="164"/>
      <c r="B157" s="202" t="s">
        <v>615</v>
      </c>
      <c r="C157" s="68" t="s">
        <v>386</v>
      </c>
      <c r="D157" s="24">
        <v>19</v>
      </c>
      <c r="E157" s="24">
        <v>100</v>
      </c>
      <c r="F157" s="29">
        <v>10.9</v>
      </c>
      <c r="G157" s="82" t="s">
        <v>390</v>
      </c>
      <c r="H157" s="24">
        <v>314</v>
      </c>
      <c r="I157" s="24">
        <v>245</v>
      </c>
      <c r="J157" s="24" t="s">
        <v>392</v>
      </c>
      <c r="K157" s="539">
        <v>340</v>
      </c>
      <c r="L157" s="815">
        <v>31280</v>
      </c>
      <c r="M157" s="22">
        <f>L157-L157*$C$4/100</f>
        <v>31280</v>
      </c>
    </row>
    <row r="158" spans="1:13">
      <c r="A158" s="165"/>
      <c r="B158" s="202" t="s">
        <v>616</v>
      </c>
      <c r="C158" s="68" t="s">
        <v>387</v>
      </c>
      <c r="D158" s="24">
        <v>19</v>
      </c>
      <c r="E158" s="24">
        <v>100</v>
      </c>
      <c r="F158" s="29">
        <v>10.9</v>
      </c>
      <c r="G158" s="82" t="s">
        <v>390</v>
      </c>
      <c r="H158" s="24">
        <v>314</v>
      </c>
      <c r="I158" s="24">
        <v>245</v>
      </c>
      <c r="J158" s="24" t="s">
        <v>392</v>
      </c>
      <c r="K158" s="539">
        <v>423</v>
      </c>
      <c r="L158" s="815">
        <v>38916</v>
      </c>
      <c r="M158" s="22">
        <f>L158-L158*$C$4/100</f>
        <v>38916</v>
      </c>
    </row>
    <row r="159" spans="1:13">
      <c r="A159" s="166"/>
      <c r="B159" s="202" t="s">
        <v>617</v>
      </c>
      <c r="C159" s="68" t="s">
        <v>388</v>
      </c>
      <c r="D159" s="24">
        <v>23.7</v>
      </c>
      <c r="E159" s="24">
        <v>130</v>
      </c>
      <c r="F159" s="29">
        <v>13.6</v>
      </c>
      <c r="G159" s="82" t="s">
        <v>207</v>
      </c>
      <c r="H159" s="24">
        <v>363</v>
      </c>
      <c r="I159" s="24">
        <v>245</v>
      </c>
      <c r="J159" s="24" t="s">
        <v>392</v>
      </c>
      <c r="K159" s="539">
        <v>496</v>
      </c>
      <c r="L159" s="815">
        <v>45632</v>
      </c>
      <c r="M159" s="22">
        <f>L159-L159*$C$4/100</f>
        <v>45632</v>
      </c>
    </row>
    <row r="160" spans="1:13">
      <c r="A160" s="17"/>
      <c r="B160" s="17"/>
      <c r="C160" s="33"/>
      <c r="D160" s="209"/>
      <c r="E160" s="209"/>
      <c r="F160" s="34"/>
      <c r="G160" s="210"/>
      <c r="H160" s="209"/>
      <c r="I160" s="209"/>
      <c r="J160" s="209"/>
      <c r="K160" s="151"/>
      <c r="L160" s="802"/>
      <c r="M160" s="35"/>
    </row>
    <row r="161" spans="1:13">
      <c r="A161" s="2136" t="s">
        <v>549</v>
      </c>
      <c r="B161" s="2137"/>
      <c r="C161" s="2137"/>
      <c r="D161" s="2137"/>
      <c r="E161" s="2137"/>
      <c r="F161" s="2137"/>
      <c r="G161" s="2137"/>
      <c r="H161" s="2137"/>
      <c r="I161" s="2137"/>
      <c r="J161" s="2137"/>
      <c r="K161" s="2137"/>
      <c r="L161" s="2137"/>
      <c r="M161" s="2138"/>
    </row>
    <row r="162" spans="1:13">
      <c r="A162" s="2149" t="s">
        <v>244</v>
      </c>
      <c r="B162" s="2150"/>
      <c r="C162" s="2150"/>
      <c r="D162" s="2150"/>
      <c r="E162" s="2150"/>
      <c r="F162" s="2150"/>
      <c r="G162" s="2150"/>
      <c r="H162" s="2150"/>
      <c r="I162" s="2150"/>
      <c r="J162" s="2150"/>
      <c r="K162" s="2150"/>
      <c r="L162" s="2150"/>
      <c r="M162" s="2150"/>
    </row>
    <row r="163" spans="1:13">
      <c r="A163" s="2134" t="s">
        <v>19</v>
      </c>
      <c r="B163" s="856"/>
      <c r="C163" s="2134" t="s">
        <v>18</v>
      </c>
      <c r="D163" s="2134" t="s">
        <v>89</v>
      </c>
      <c r="E163" s="2134" t="s">
        <v>151</v>
      </c>
      <c r="F163" s="2134" t="s">
        <v>152</v>
      </c>
      <c r="G163" s="2165" t="s">
        <v>98</v>
      </c>
      <c r="H163" s="2097"/>
      <c r="I163" s="2166"/>
      <c r="J163" s="2134" t="s">
        <v>149</v>
      </c>
      <c r="K163" s="2169" t="s">
        <v>99</v>
      </c>
      <c r="L163" s="2125" t="s">
        <v>100</v>
      </c>
      <c r="M163" s="2134" t="s">
        <v>101</v>
      </c>
    </row>
    <row r="164" spans="1:13">
      <c r="A164" s="2135"/>
      <c r="B164" s="857"/>
      <c r="C164" s="2135"/>
      <c r="D164" s="2135"/>
      <c r="E164" s="2135"/>
      <c r="F164" s="2135"/>
      <c r="G164" s="362" t="s">
        <v>102</v>
      </c>
      <c r="H164" s="363" t="s">
        <v>103</v>
      </c>
      <c r="I164" s="363" t="s">
        <v>104</v>
      </c>
      <c r="J164" s="2135"/>
      <c r="K164" s="2170"/>
      <c r="L164" s="2171"/>
      <c r="M164" s="2135"/>
    </row>
    <row r="165" spans="1:13">
      <c r="A165" s="36"/>
      <c r="B165" s="162"/>
      <c r="C165" s="37" t="s">
        <v>245</v>
      </c>
      <c r="D165" s="38"/>
      <c r="E165" s="38"/>
      <c r="F165" s="38"/>
      <c r="G165" s="38"/>
      <c r="H165" s="38"/>
      <c r="I165" s="38"/>
      <c r="J165" s="38"/>
      <c r="K165" s="817"/>
      <c r="L165" s="847"/>
      <c r="M165" s="39"/>
    </row>
    <row r="166" spans="1:13">
      <c r="A166" s="163"/>
      <c r="B166" s="202">
        <v>95805093</v>
      </c>
      <c r="C166" s="73" t="s">
        <v>153</v>
      </c>
      <c r="D166" s="40">
        <v>30</v>
      </c>
      <c r="E166" s="41">
        <v>100</v>
      </c>
      <c r="F166" s="42"/>
      <c r="G166" s="43">
        <v>762</v>
      </c>
      <c r="H166" s="2167" t="s">
        <v>371</v>
      </c>
      <c r="I166" s="2168"/>
      <c r="J166" s="118"/>
      <c r="K166" s="818">
        <v>1654</v>
      </c>
      <c r="L166" s="815">
        <v>145552</v>
      </c>
      <c r="M166" s="22">
        <f>L166-L166*$C$4/100</f>
        <v>145552</v>
      </c>
    </row>
    <row r="167" spans="1:13">
      <c r="A167" s="163"/>
      <c r="B167" s="202">
        <v>95805094</v>
      </c>
      <c r="C167" s="73" t="s">
        <v>154</v>
      </c>
      <c r="D167" s="40">
        <v>30</v>
      </c>
      <c r="E167" s="41">
        <v>150</v>
      </c>
      <c r="F167" s="45"/>
      <c r="G167" s="43">
        <v>1090</v>
      </c>
      <c r="H167" s="2167" t="s">
        <v>371</v>
      </c>
      <c r="I167" s="2168"/>
      <c r="J167" s="118"/>
      <c r="K167" s="818">
        <v>1778</v>
      </c>
      <c r="L167" s="815">
        <v>156464</v>
      </c>
      <c r="M167" s="22">
        <f>L167-L167*$C$4/100</f>
        <v>156464</v>
      </c>
    </row>
    <row r="168" spans="1:13">
      <c r="A168" s="163"/>
      <c r="B168" s="202">
        <v>95805095</v>
      </c>
      <c r="C168" s="73" t="s">
        <v>155</v>
      </c>
      <c r="D168" s="40">
        <v>30</v>
      </c>
      <c r="E168" s="41">
        <v>200</v>
      </c>
      <c r="F168" s="45"/>
      <c r="G168" s="43">
        <v>1474</v>
      </c>
      <c r="H168" s="2167" t="s">
        <v>371</v>
      </c>
      <c r="I168" s="2168"/>
      <c r="J168" s="118"/>
      <c r="K168" s="818">
        <v>2081</v>
      </c>
      <c r="L168" s="815">
        <v>183128</v>
      </c>
      <c r="M168" s="22">
        <f>L168-L168*$C$4/100</f>
        <v>183128</v>
      </c>
    </row>
    <row r="169" spans="1:13">
      <c r="A169" s="163"/>
      <c r="B169" s="202">
        <v>95805096</v>
      </c>
      <c r="C169" s="73" t="s">
        <v>384</v>
      </c>
      <c r="D169" s="40">
        <v>30</v>
      </c>
      <c r="E169" s="41">
        <v>300</v>
      </c>
      <c r="F169" s="46"/>
      <c r="G169" s="43">
        <v>2040</v>
      </c>
      <c r="H169" s="2167" t="s">
        <v>371</v>
      </c>
      <c r="I169" s="2168"/>
      <c r="J169" s="118"/>
      <c r="K169" s="818">
        <v>2511</v>
      </c>
      <c r="L169" s="815">
        <v>220968</v>
      </c>
      <c r="M169" s="22">
        <f>L169-L169*$C$4/100</f>
        <v>220968</v>
      </c>
    </row>
    <row r="170" spans="1:13">
      <c r="A170" s="163"/>
      <c r="B170" s="202">
        <v>95606963</v>
      </c>
      <c r="C170" s="211" t="s">
        <v>649</v>
      </c>
      <c r="D170" s="38"/>
      <c r="E170" s="212"/>
      <c r="F170" s="38"/>
      <c r="G170" s="38"/>
      <c r="H170" s="38"/>
      <c r="I170" s="38"/>
      <c r="J170" s="213"/>
      <c r="K170" s="324">
        <v>95</v>
      </c>
      <c r="L170" s="816">
        <v>7552.5</v>
      </c>
      <c r="M170" s="22">
        <f>L170-L170*$C$4/100</f>
        <v>7552.5</v>
      </c>
    </row>
    <row r="171" spans="1:13" ht="12.75" customHeight="1">
      <c r="A171" s="163"/>
      <c r="B171" s="32"/>
      <c r="C171" s="557" t="s">
        <v>156</v>
      </c>
      <c r="D171" s="558"/>
      <c r="E171" s="558"/>
      <c r="F171" s="558"/>
      <c r="G171" s="558"/>
      <c r="H171" s="558"/>
      <c r="I171" s="558"/>
      <c r="J171" s="558"/>
      <c r="K171" s="558"/>
      <c r="L171" s="810"/>
      <c r="M171" s="47"/>
    </row>
    <row r="172" spans="1:13">
      <c r="A172" s="163"/>
      <c r="B172" s="202" t="s">
        <v>618</v>
      </c>
      <c r="C172" s="73" t="s">
        <v>157</v>
      </c>
      <c r="D172" s="40">
        <v>28.5</v>
      </c>
      <c r="E172" s="41">
        <v>80</v>
      </c>
      <c r="F172" s="42" t="s">
        <v>158</v>
      </c>
      <c r="G172" s="43">
        <v>850</v>
      </c>
      <c r="H172" s="40">
        <v>450</v>
      </c>
      <c r="I172" s="40">
        <v>600</v>
      </c>
      <c r="J172" s="118" t="s">
        <v>159</v>
      </c>
      <c r="K172" s="818">
        <v>1454</v>
      </c>
      <c r="L172" s="815">
        <v>133768</v>
      </c>
      <c r="M172" s="22">
        <f>L172-L172*$C$4/100</f>
        <v>133768</v>
      </c>
    </row>
    <row r="173" spans="1:13">
      <c r="A173" s="163"/>
      <c r="B173" s="202" t="s">
        <v>619</v>
      </c>
      <c r="C173" s="73" t="s">
        <v>160</v>
      </c>
      <c r="D173" s="40">
        <v>33.700000000000003</v>
      </c>
      <c r="E173" s="41">
        <v>120</v>
      </c>
      <c r="F173" s="46"/>
      <c r="G173" s="43">
        <v>850</v>
      </c>
      <c r="H173" s="40">
        <v>600</v>
      </c>
      <c r="I173" s="40">
        <v>680</v>
      </c>
      <c r="J173" s="118" t="s">
        <v>159</v>
      </c>
      <c r="K173" s="818">
        <v>1561</v>
      </c>
      <c r="L173" s="815">
        <v>143612</v>
      </c>
      <c r="M173" s="22">
        <f>L173-L173*$C$4/100</f>
        <v>143612</v>
      </c>
    </row>
    <row r="174" spans="1:13" ht="12.75" customHeight="1">
      <c r="A174" s="163"/>
      <c r="B174" s="32"/>
      <c r="C174" s="557" t="s">
        <v>246</v>
      </c>
      <c r="D174" s="558"/>
      <c r="E174" s="558"/>
      <c r="F174" s="558"/>
      <c r="G174" s="558"/>
      <c r="H174" s="558"/>
      <c r="I174" s="558"/>
      <c r="J174" s="558"/>
      <c r="K174" s="558"/>
      <c r="L174" s="810"/>
      <c r="M174" s="48"/>
    </row>
    <row r="175" spans="1:13">
      <c r="A175" s="163"/>
      <c r="B175" s="202" t="s">
        <v>620</v>
      </c>
      <c r="C175" s="73" t="s">
        <v>161</v>
      </c>
      <c r="D175" s="40">
        <v>33</v>
      </c>
      <c r="E175" s="41">
        <v>80</v>
      </c>
      <c r="F175" s="49" t="s">
        <v>158</v>
      </c>
      <c r="G175" s="43">
        <v>850</v>
      </c>
      <c r="H175" s="40">
        <v>450</v>
      </c>
      <c r="I175" s="40">
        <v>600</v>
      </c>
      <c r="J175" s="118" t="s">
        <v>162</v>
      </c>
      <c r="K175" s="539">
        <v>1826</v>
      </c>
      <c r="L175" s="816">
        <v>145167</v>
      </c>
      <c r="M175" s="22">
        <f>L175-L175*$C$4/100</f>
        <v>145167</v>
      </c>
    </row>
    <row r="176" spans="1:13">
      <c r="A176" s="163"/>
      <c r="B176" s="202" t="s">
        <v>621</v>
      </c>
      <c r="C176" s="73" t="s">
        <v>163</v>
      </c>
      <c r="D176" s="40">
        <v>33</v>
      </c>
      <c r="E176" s="41">
        <v>120</v>
      </c>
      <c r="F176" s="170"/>
      <c r="G176" s="43">
        <v>850</v>
      </c>
      <c r="H176" s="40">
        <v>600</v>
      </c>
      <c r="I176" s="40">
        <v>600</v>
      </c>
      <c r="J176" s="775" t="s">
        <v>162</v>
      </c>
      <c r="K176" s="818">
        <v>2122</v>
      </c>
      <c r="L176" s="815">
        <v>195224</v>
      </c>
      <c r="M176" s="22">
        <f>L176-L176*$C$4/100</f>
        <v>195224</v>
      </c>
    </row>
    <row r="177" spans="1:13">
      <c r="A177" s="163"/>
      <c r="B177" s="66" t="s">
        <v>660</v>
      </c>
      <c r="C177" s="171" t="s">
        <v>164</v>
      </c>
      <c r="D177" s="51" t="s">
        <v>165</v>
      </c>
      <c r="E177" s="52"/>
      <c r="F177" s="52"/>
      <c r="G177" s="52"/>
      <c r="H177" s="52"/>
      <c r="I177" s="52"/>
      <c r="J177" s="776"/>
      <c r="K177" s="818">
        <v>537.14</v>
      </c>
      <c r="L177" s="815">
        <v>49416.88</v>
      </c>
      <c r="M177" s="22">
        <f>L177-L177*$C$4/100</f>
        <v>49416.88</v>
      </c>
    </row>
    <row r="178" spans="1:13" s="158" customFormat="1">
      <c r="A178" s="163"/>
      <c r="B178" s="66" t="s">
        <v>661</v>
      </c>
      <c r="C178" s="172" t="s">
        <v>166</v>
      </c>
      <c r="D178" s="173" t="s">
        <v>167</v>
      </c>
      <c r="E178" s="174"/>
      <c r="F178" s="174"/>
      <c r="G178" s="174"/>
      <c r="H178" s="174"/>
      <c r="I178" s="174"/>
      <c r="J178" s="777"/>
      <c r="K178" s="818">
        <v>541.27</v>
      </c>
      <c r="L178" s="815">
        <v>49796.84</v>
      </c>
      <c r="M178" s="22">
        <f>L178-L178*$C$4/100</f>
        <v>49796.84</v>
      </c>
    </row>
    <row r="179" spans="1:13" s="158" customFormat="1" ht="12.75" customHeight="1">
      <c r="A179" s="163"/>
      <c r="B179" s="32"/>
      <c r="C179" s="557" t="s">
        <v>168</v>
      </c>
      <c r="D179" s="558"/>
      <c r="E179" s="558"/>
      <c r="F179" s="558"/>
      <c r="G179" s="558"/>
      <c r="H179" s="558"/>
      <c r="I179" s="558"/>
      <c r="J179" s="558"/>
      <c r="K179" s="558"/>
      <c r="L179" s="810"/>
      <c r="M179" s="48"/>
    </row>
    <row r="180" spans="1:13" s="158" customFormat="1">
      <c r="A180" s="163"/>
      <c r="B180" s="202" t="s">
        <v>622</v>
      </c>
      <c r="C180" s="73" t="s">
        <v>169</v>
      </c>
      <c r="D180" s="40">
        <v>33</v>
      </c>
      <c r="E180" s="41">
        <v>80</v>
      </c>
      <c r="F180" s="49" t="s">
        <v>170</v>
      </c>
      <c r="G180" s="44">
        <v>613</v>
      </c>
      <c r="H180" s="40">
        <v>450</v>
      </c>
      <c r="I180" s="40">
        <v>475</v>
      </c>
      <c r="J180" s="775" t="s">
        <v>159</v>
      </c>
      <c r="K180" s="818">
        <v>1760</v>
      </c>
      <c r="L180" s="815">
        <v>161920</v>
      </c>
      <c r="M180" s="22">
        <f>L180-L180*$C$4/100</f>
        <v>161920</v>
      </c>
    </row>
    <row r="181" spans="1:13" s="158" customFormat="1" ht="13.5" thickBot="1">
      <c r="A181" s="168"/>
      <c r="B181" s="202" t="s">
        <v>623</v>
      </c>
      <c r="C181" s="73" t="s">
        <v>171</v>
      </c>
      <c r="D181" s="40">
        <v>33</v>
      </c>
      <c r="E181" s="41">
        <v>120</v>
      </c>
      <c r="F181" s="50"/>
      <c r="G181" s="44">
        <v>613</v>
      </c>
      <c r="H181" s="40">
        <v>450</v>
      </c>
      <c r="I181" s="40">
        <v>475</v>
      </c>
      <c r="J181" s="775" t="s">
        <v>159</v>
      </c>
      <c r="K181" s="818">
        <v>1966</v>
      </c>
      <c r="L181" s="815">
        <v>180872</v>
      </c>
      <c r="M181" s="22">
        <f>L181-L181*$C$4/100</f>
        <v>180872</v>
      </c>
    </row>
    <row r="182" spans="1:13" s="158" customFormat="1" ht="13.5" thickTop="1">
      <c r="A182" s="169"/>
      <c r="B182" s="202" t="s">
        <v>657</v>
      </c>
      <c r="C182" s="214" t="s">
        <v>656</v>
      </c>
      <c r="D182" s="215"/>
      <c r="E182" s="216"/>
      <c r="F182" s="216"/>
      <c r="G182" s="216"/>
      <c r="H182" s="216"/>
      <c r="I182" s="216"/>
      <c r="J182" s="217"/>
      <c r="K182" s="290">
        <v>92</v>
      </c>
      <c r="L182" s="816">
        <v>7314</v>
      </c>
      <c r="M182" s="22">
        <f>L182-L182*$C$4/100</f>
        <v>7314</v>
      </c>
    </row>
    <row r="183" spans="1:13" s="158" customFormat="1">
      <c r="A183" s="53"/>
      <c r="B183" s="53"/>
      <c r="C183" s="53"/>
      <c r="D183" s="53"/>
      <c r="E183" s="53"/>
      <c r="F183" s="53"/>
      <c r="G183" s="53"/>
      <c r="H183" s="53"/>
      <c r="I183" s="53"/>
      <c r="J183" s="53"/>
      <c r="K183" s="149"/>
      <c r="L183" s="811"/>
      <c r="M183" s="53"/>
    </row>
    <row r="184" spans="1:13" s="158" customFormat="1">
      <c r="A184" s="2194" t="s">
        <v>19</v>
      </c>
      <c r="B184" s="854"/>
      <c r="C184" s="2194" t="s">
        <v>18</v>
      </c>
      <c r="D184" s="2195" t="s">
        <v>20</v>
      </c>
      <c r="E184" s="2195" t="s">
        <v>148</v>
      </c>
      <c r="F184" s="2195" t="s">
        <v>513</v>
      </c>
      <c r="G184" s="2185" t="s">
        <v>662</v>
      </c>
      <c r="H184" s="2187" t="s">
        <v>98</v>
      </c>
      <c r="I184" s="2188"/>
      <c r="J184" s="2248" t="s">
        <v>514</v>
      </c>
      <c r="K184" s="2186" t="s">
        <v>9</v>
      </c>
      <c r="L184" s="2125" t="s">
        <v>10</v>
      </c>
      <c r="M184" s="2209" t="s">
        <v>79</v>
      </c>
    </row>
    <row r="185" spans="1:13" s="158" customFormat="1">
      <c r="A185" s="2194"/>
      <c r="B185" s="854"/>
      <c r="C185" s="2194"/>
      <c r="D185" s="2195"/>
      <c r="E185" s="2195"/>
      <c r="F185" s="2195"/>
      <c r="G185" s="2185"/>
      <c r="H185" s="2187" t="s">
        <v>515</v>
      </c>
      <c r="I185" s="2188"/>
      <c r="J185" s="2249"/>
      <c r="K185" s="2186"/>
      <c r="L185" s="2126"/>
      <c r="M185" s="2209"/>
    </row>
    <row r="186" spans="1:13" s="158" customFormat="1" ht="12.75" customHeight="1">
      <c r="A186" s="2244"/>
      <c r="B186" s="175"/>
      <c r="C186" s="2196" t="s">
        <v>1680</v>
      </c>
      <c r="D186" s="2197"/>
      <c r="E186" s="2197"/>
      <c r="F186" s="2197"/>
      <c r="G186" s="2197"/>
      <c r="H186" s="2197"/>
      <c r="I186" s="2197"/>
      <c r="J186" s="2197"/>
      <c r="K186" s="2197"/>
      <c r="L186" s="2197"/>
      <c r="M186" s="2198"/>
    </row>
    <row r="187" spans="1:13" s="158" customFormat="1">
      <c r="A187" s="2245"/>
      <c r="B187" s="852"/>
      <c r="C187" s="2199"/>
      <c r="D187" s="2200"/>
      <c r="E187" s="2200"/>
      <c r="F187" s="2200"/>
      <c r="G187" s="2200"/>
      <c r="H187" s="2200"/>
      <c r="I187" s="2200"/>
      <c r="J187" s="2200"/>
      <c r="K187" s="2200"/>
      <c r="L187" s="2200"/>
      <c r="M187" s="2201"/>
    </row>
    <row r="188" spans="1:13" s="158" customFormat="1">
      <c r="A188" s="2245"/>
      <c r="B188" s="852"/>
      <c r="C188" s="2199"/>
      <c r="D188" s="2200"/>
      <c r="E188" s="2200"/>
      <c r="F188" s="2200"/>
      <c r="G188" s="2200"/>
      <c r="H188" s="2200"/>
      <c r="I188" s="2200"/>
      <c r="J188" s="2200"/>
      <c r="K188" s="2200"/>
      <c r="L188" s="2200"/>
      <c r="M188" s="2201"/>
    </row>
    <row r="189" spans="1:13" s="158" customFormat="1">
      <c r="A189" s="2245"/>
      <c r="B189" s="853"/>
      <c r="C189" s="2202"/>
      <c r="D189" s="2203"/>
      <c r="E189" s="2203"/>
      <c r="F189" s="2203"/>
      <c r="G189" s="2203"/>
      <c r="H189" s="2203"/>
      <c r="I189" s="2203"/>
      <c r="J189" s="2203"/>
      <c r="K189" s="2203"/>
      <c r="L189" s="2203"/>
      <c r="M189" s="2204"/>
    </row>
    <row r="190" spans="1:13" s="158" customFormat="1">
      <c r="A190" s="2245"/>
      <c r="B190" s="218"/>
      <c r="C190" s="176" t="s">
        <v>511</v>
      </c>
      <c r="D190" s="177"/>
      <c r="E190" s="178"/>
      <c r="F190" s="178"/>
      <c r="G190" s="179"/>
      <c r="H190" s="178"/>
      <c r="I190" s="178"/>
      <c r="J190" s="178"/>
      <c r="K190" s="291"/>
      <c r="L190" s="180"/>
      <c r="M190" s="181"/>
    </row>
    <row r="191" spans="1:13" s="158" customFormat="1">
      <c r="A191" s="2246"/>
      <c r="B191" s="219">
        <v>100020655</v>
      </c>
      <c r="C191" s="182" t="s">
        <v>488</v>
      </c>
      <c r="D191" s="2210" t="s">
        <v>546</v>
      </c>
      <c r="E191" s="183">
        <v>80</v>
      </c>
      <c r="F191" s="184">
        <v>15.8</v>
      </c>
      <c r="G191" s="184">
        <v>500</v>
      </c>
      <c r="H191" s="184">
        <v>845</v>
      </c>
      <c r="I191" s="184" t="s">
        <v>517</v>
      </c>
      <c r="J191" s="184" t="s">
        <v>516</v>
      </c>
      <c r="K191" s="818">
        <v>897</v>
      </c>
      <c r="L191" s="815">
        <v>78936</v>
      </c>
      <c r="M191" s="22">
        <f t="shared" ref="M191:M206" si="3">L191-L191*$C$4/100</f>
        <v>78936</v>
      </c>
    </row>
    <row r="192" spans="1:13" s="158" customFormat="1">
      <c r="A192" s="2246"/>
      <c r="B192" s="219">
        <v>100020656</v>
      </c>
      <c r="C192" s="182" t="s">
        <v>489</v>
      </c>
      <c r="D192" s="2211"/>
      <c r="E192" s="183">
        <v>100</v>
      </c>
      <c r="F192" s="184">
        <v>24.2</v>
      </c>
      <c r="G192" s="184">
        <v>594</v>
      </c>
      <c r="H192" s="184">
        <v>1000</v>
      </c>
      <c r="I192" s="184" t="s">
        <v>517</v>
      </c>
      <c r="J192" s="184" t="s">
        <v>518</v>
      </c>
      <c r="K192" s="818">
        <v>955</v>
      </c>
      <c r="L192" s="815">
        <v>84040</v>
      </c>
      <c r="M192" s="22">
        <f t="shared" si="3"/>
        <v>84040</v>
      </c>
    </row>
    <row r="193" spans="1:13" s="158" customFormat="1">
      <c r="A193" s="2246"/>
      <c r="B193" s="219">
        <v>100020657</v>
      </c>
      <c r="C193" s="185" t="s">
        <v>490</v>
      </c>
      <c r="D193" s="2211"/>
      <c r="E193" s="183">
        <v>120</v>
      </c>
      <c r="F193" s="184">
        <v>26.6</v>
      </c>
      <c r="G193" s="184">
        <v>654</v>
      </c>
      <c r="H193" s="184">
        <v>825</v>
      </c>
      <c r="I193" s="184" t="s">
        <v>520</v>
      </c>
      <c r="J193" s="184" t="s">
        <v>519</v>
      </c>
      <c r="K193" s="818">
        <v>1058</v>
      </c>
      <c r="L193" s="815">
        <v>93104</v>
      </c>
      <c r="M193" s="22">
        <f t="shared" si="3"/>
        <v>93104</v>
      </c>
    </row>
    <row r="194" spans="1:13" s="158" customFormat="1">
      <c r="A194" s="2246"/>
      <c r="B194" s="219">
        <v>100020658</v>
      </c>
      <c r="C194" s="185" t="s">
        <v>491</v>
      </c>
      <c r="D194" s="2211"/>
      <c r="E194" s="183">
        <v>160</v>
      </c>
      <c r="F194" s="184">
        <v>35.4</v>
      </c>
      <c r="G194" s="184">
        <v>870</v>
      </c>
      <c r="H194" s="184">
        <v>1125</v>
      </c>
      <c r="I194" s="184" t="s">
        <v>520</v>
      </c>
      <c r="J194" s="184" t="s">
        <v>521</v>
      </c>
      <c r="K194" s="818">
        <v>1273</v>
      </c>
      <c r="L194" s="815">
        <v>112024</v>
      </c>
      <c r="M194" s="22">
        <f t="shared" si="3"/>
        <v>112024</v>
      </c>
    </row>
    <row r="195" spans="1:13" s="158" customFormat="1">
      <c r="A195" s="2246"/>
      <c r="B195" s="219">
        <v>100020659</v>
      </c>
      <c r="C195" s="185" t="s">
        <v>492</v>
      </c>
      <c r="D195" s="2211"/>
      <c r="E195" s="183">
        <v>200</v>
      </c>
      <c r="F195" s="184">
        <v>39.299999999999997</v>
      </c>
      <c r="G195" s="184">
        <v>967</v>
      </c>
      <c r="H195" s="184">
        <v>1280</v>
      </c>
      <c r="I195" s="184" t="s">
        <v>520</v>
      </c>
      <c r="J195" s="184" t="s">
        <v>522</v>
      </c>
      <c r="K195" s="818">
        <v>1316</v>
      </c>
      <c r="L195" s="815">
        <v>115808</v>
      </c>
      <c r="M195" s="22">
        <f t="shared" si="3"/>
        <v>115808</v>
      </c>
    </row>
    <row r="196" spans="1:13" s="158" customFormat="1">
      <c r="A196" s="2246"/>
      <c r="B196" s="219">
        <v>100020660</v>
      </c>
      <c r="C196" s="185" t="s">
        <v>493</v>
      </c>
      <c r="D196" s="2211"/>
      <c r="E196" s="183">
        <v>300</v>
      </c>
      <c r="F196" s="184">
        <v>45</v>
      </c>
      <c r="G196" s="184">
        <v>1106</v>
      </c>
      <c r="H196" s="184">
        <v>1210</v>
      </c>
      <c r="I196" s="184" t="s">
        <v>524</v>
      </c>
      <c r="J196" s="184" t="s">
        <v>523</v>
      </c>
      <c r="K196" s="818">
        <v>1933</v>
      </c>
      <c r="L196" s="815">
        <v>170104</v>
      </c>
      <c r="M196" s="22">
        <f t="shared" si="3"/>
        <v>170104</v>
      </c>
    </row>
    <row r="197" spans="1:13" s="158" customFormat="1">
      <c r="A197" s="2246"/>
      <c r="B197" s="219">
        <v>100020661</v>
      </c>
      <c r="C197" s="185" t="s">
        <v>494</v>
      </c>
      <c r="D197" s="2211"/>
      <c r="E197" s="183">
        <v>400</v>
      </c>
      <c r="F197" s="184">
        <v>56.9</v>
      </c>
      <c r="G197" s="184">
        <v>1398</v>
      </c>
      <c r="H197" s="184">
        <v>1560</v>
      </c>
      <c r="I197" s="184" t="s">
        <v>524</v>
      </c>
      <c r="J197" s="184" t="s">
        <v>525</v>
      </c>
      <c r="K197" s="818">
        <v>2348</v>
      </c>
      <c r="L197" s="815">
        <v>206624</v>
      </c>
      <c r="M197" s="22">
        <f t="shared" si="3"/>
        <v>206624</v>
      </c>
    </row>
    <row r="198" spans="1:13" s="158" customFormat="1">
      <c r="A198" s="2246"/>
      <c r="B198" s="219">
        <v>100020662</v>
      </c>
      <c r="C198" s="185" t="s">
        <v>495</v>
      </c>
      <c r="D198" s="2211"/>
      <c r="E198" s="183">
        <v>500</v>
      </c>
      <c r="F198" s="184">
        <v>65.099999999999994</v>
      </c>
      <c r="G198" s="184">
        <v>1600</v>
      </c>
      <c r="H198" s="184">
        <v>1860</v>
      </c>
      <c r="I198" s="184" t="s">
        <v>524</v>
      </c>
      <c r="J198" s="184" t="s">
        <v>526</v>
      </c>
      <c r="K198" s="818">
        <v>2614</v>
      </c>
      <c r="L198" s="815">
        <v>230032</v>
      </c>
      <c r="M198" s="22">
        <f t="shared" si="3"/>
        <v>230032</v>
      </c>
    </row>
    <row r="199" spans="1:13" s="158" customFormat="1">
      <c r="A199" s="2246"/>
      <c r="B199" s="219">
        <v>100020663</v>
      </c>
      <c r="C199" s="185" t="s">
        <v>496</v>
      </c>
      <c r="D199" s="2211"/>
      <c r="E199" s="183">
        <v>800</v>
      </c>
      <c r="F199" s="184">
        <v>76.8</v>
      </c>
      <c r="G199" s="184">
        <v>1888</v>
      </c>
      <c r="H199" s="184">
        <v>1700</v>
      </c>
      <c r="I199" s="184" t="s">
        <v>528</v>
      </c>
      <c r="J199" s="184" t="s">
        <v>527</v>
      </c>
      <c r="K199" s="818">
        <v>3868</v>
      </c>
      <c r="L199" s="815">
        <v>340384</v>
      </c>
      <c r="M199" s="22">
        <f t="shared" si="3"/>
        <v>340384</v>
      </c>
    </row>
    <row r="200" spans="1:13" s="158" customFormat="1">
      <c r="A200" s="2246"/>
      <c r="B200" s="219">
        <v>100020664</v>
      </c>
      <c r="C200" s="185" t="s">
        <v>497</v>
      </c>
      <c r="D200" s="2212"/>
      <c r="E200" s="183">
        <v>1000</v>
      </c>
      <c r="F200" s="184">
        <v>113</v>
      </c>
      <c r="G200" s="184">
        <v>2776</v>
      </c>
      <c r="H200" s="184">
        <v>2045</v>
      </c>
      <c r="I200" s="184" t="s">
        <v>528</v>
      </c>
      <c r="J200" s="184" t="s">
        <v>529</v>
      </c>
      <c r="K200" s="818">
        <v>4220</v>
      </c>
      <c r="L200" s="815">
        <v>371360</v>
      </c>
      <c r="M200" s="22">
        <f t="shared" si="3"/>
        <v>371360</v>
      </c>
    </row>
    <row r="201" spans="1:13" s="158" customFormat="1">
      <c r="A201" s="2246"/>
      <c r="B201" s="219">
        <v>100020665</v>
      </c>
      <c r="C201" s="185" t="s">
        <v>498</v>
      </c>
      <c r="D201" s="2205" t="s">
        <v>547</v>
      </c>
      <c r="E201" s="183">
        <v>80</v>
      </c>
      <c r="F201" s="184">
        <v>15.8</v>
      </c>
      <c r="G201" s="184">
        <v>500</v>
      </c>
      <c r="H201" s="184">
        <v>845</v>
      </c>
      <c r="I201" s="184" t="s">
        <v>517</v>
      </c>
      <c r="J201" s="184" t="s">
        <v>516</v>
      </c>
      <c r="K201" s="818">
        <v>897</v>
      </c>
      <c r="L201" s="815">
        <v>78936</v>
      </c>
      <c r="M201" s="22">
        <f t="shared" si="3"/>
        <v>78936</v>
      </c>
    </row>
    <row r="202" spans="1:13" s="158" customFormat="1">
      <c r="A202" s="2246"/>
      <c r="B202" s="219">
        <v>100020666</v>
      </c>
      <c r="C202" s="185" t="s">
        <v>499</v>
      </c>
      <c r="D202" s="2206"/>
      <c r="E202" s="183">
        <v>100</v>
      </c>
      <c r="F202" s="184">
        <v>24.2</v>
      </c>
      <c r="G202" s="184">
        <v>594</v>
      </c>
      <c r="H202" s="184">
        <v>1000</v>
      </c>
      <c r="I202" s="184" t="s">
        <v>517</v>
      </c>
      <c r="J202" s="184" t="s">
        <v>518</v>
      </c>
      <c r="K202" s="818">
        <v>955</v>
      </c>
      <c r="L202" s="815">
        <v>84040</v>
      </c>
      <c r="M202" s="22">
        <f t="shared" si="3"/>
        <v>84040</v>
      </c>
    </row>
    <row r="203" spans="1:13" s="158" customFormat="1">
      <c r="A203" s="2246"/>
      <c r="B203" s="219">
        <v>100020667</v>
      </c>
      <c r="C203" s="185" t="s">
        <v>500</v>
      </c>
      <c r="D203" s="2206"/>
      <c r="E203" s="183">
        <v>120</v>
      </c>
      <c r="F203" s="184">
        <v>26.6</v>
      </c>
      <c r="G203" s="184">
        <v>654</v>
      </c>
      <c r="H203" s="184">
        <v>825</v>
      </c>
      <c r="I203" s="184" t="s">
        <v>520</v>
      </c>
      <c r="J203" s="184" t="s">
        <v>519</v>
      </c>
      <c r="K203" s="818">
        <v>1058</v>
      </c>
      <c r="L203" s="815">
        <v>93104</v>
      </c>
      <c r="M203" s="22">
        <f t="shared" si="3"/>
        <v>93104</v>
      </c>
    </row>
    <row r="204" spans="1:13" s="158" customFormat="1">
      <c r="A204" s="2246"/>
      <c r="B204" s="219">
        <v>100020668</v>
      </c>
      <c r="C204" s="185" t="s">
        <v>501</v>
      </c>
      <c r="D204" s="2206"/>
      <c r="E204" s="183">
        <v>160</v>
      </c>
      <c r="F204" s="184">
        <v>35.4</v>
      </c>
      <c r="G204" s="184">
        <v>870</v>
      </c>
      <c r="H204" s="184">
        <v>1125</v>
      </c>
      <c r="I204" s="184" t="s">
        <v>520</v>
      </c>
      <c r="J204" s="184" t="s">
        <v>521</v>
      </c>
      <c r="K204" s="818">
        <v>1273</v>
      </c>
      <c r="L204" s="815">
        <v>112024</v>
      </c>
      <c r="M204" s="22">
        <f t="shared" si="3"/>
        <v>112024</v>
      </c>
    </row>
    <row r="205" spans="1:13" s="158" customFormat="1">
      <c r="A205" s="2246"/>
      <c r="B205" s="219">
        <v>100020669</v>
      </c>
      <c r="C205" s="185" t="s">
        <v>502</v>
      </c>
      <c r="D205" s="2206"/>
      <c r="E205" s="183">
        <v>200</v>
      </c>
      <c r="F205" s="184">
        <v>39.299999999999997</v>
      </c>
      <c r="G205" s="184">
        <v>967</v>
      </c>
      <c r="H205" s="184">
        <v>1280</v>
      </c>
      <c r="I205" s="184" t="s">
        <v>520</v>
      </c>
      <c r="J205" s="184" t="s">
        <v>522</v>
      </c>
      <c r="K205" s="818">
        <v>1316</v>
      </c>
      <c r="L205" s="815">
        <v>115808</v>
      </c>
      <c r="M205" s="22">
        <f t="shared" si="3"/>
        <v>115808</v>
      </c>
    </row>
    <row r="206" spans="1:13" s="158" customFormat="1">
      <c r="A206" s="2246"/>
      <c r="B206" s="219">
        <v>100020670</v>
      </c>
      <c r="C206" s="185" t="s">
        <v>503</v>
      </c>
      <c r="D206" s="2207"/>
      <c r="E206" s="183">
        <v>300</v>
      </c>
      <c r="F206" s="184">
        <v>45</v>
      </c>
      <c r="G206" s="184">
        <v>1106</v>
      </c>
      <c r="H206" s="184">
        <v>1210</v>
      </c>
      <c r="I206" s="184" t="s">
        <v>524</v>
      </c>
      <c r="J206" s="184" t="s">
        <v>523</v>
      </c>
      <c r="K206" s="818">
        <v>1952</v>
      </c>
      <c r="L206" s="815">
        <v>171776</v>
      </c>
      <c r="M206" s="22">
        <f t="shared" si="3"/>
        <v>171776</v>
      </c>
    </row>
    <row r="207" spans="1:13" s="158" customFormat="1">
      <c r="A207" s="2245"/>
      <c r="B207" s="218"/>
      <c r="C207" s="176" t="s">
        <v>548</v>
      </c>
      <c r="D207" s="186"/>
      <c r="E207" s="187"/>
      <c r="F207" s="177"/>
      <c r="G207" s="177"/>
      <c r="H207" s="177"/>
      <c r="I207" s="177"/>
      <c r="J207" s="177"/>
      <c r="K207" s="866"/>
      <c r="L207" s="812"/>
      <c r="M207" s="188"/>
    </row>
    <row r="208" spans="1:13" s="158" customFormat="1">
      <c r="A208" s="2246"/>
      <c r="B208" s="219">
        <v>100020671</v>
      </c>
      <c r="C208" s="185" t="s">
        <v>504</v>
      </c>
      <c r="D208" s="2205" t="s">
        <v>546</v>
      </c>
      <c r="E208" s="183">
        <v>160</v>
      </c>
      <c r="F208" s="184">
        <v>35.4</v>
      </c>
      <c r="G208" s="184">
        <v>870</v>
      </c>
      <c r="H208" s="184">
        <v>1125</v>
      </c>
      <c r="I208" s="184" t="s">
        <v>520</v>
      </c>
      <c r="J208" s="184" t="s">
        <v>521</v>
      </c>
      <c r="K208" s="818">
        <v>1430</v>
      </c>
      <c r="L208" s="815">
        <v>125840</v>
      </c>
      <c r="M208" s="22">
        <f t="shared" ref="M208:M214" si="4">L208-L208*$C$4/100</f>
        <v>125840</v>
      </c>
    </row>
    <row r="209" spans="1:13" s="158" customFormat="1">
      <c r="A209" s="2246"/>
      <c r="B209" s="219">
        <v>100020672</v>
      </c>
      <c r="C209" s="185" t="s">
        <v>505</v>
      </c>
      <c r="D209" s="2206"/>
      <c r="E209" s="183">
        <v>200</v>
      </c>
      <c r="F209" s="184">
        <v>39.299999999999997</v>
      </c>
      <c r="G209" s="184">
        <v>967</v>
      </c>
      <c r="H209" s="184">
        <v>1280</v>
      </c>
      <c r="I209" s="184" t="s">
        <v>520</v>
      </c>
      <c r="J209" s="184" t="s">
        <v>522</v>
      </c>
      <c r="K209" s="818">
        <v>1540</v>
      </c>
      <c r="L209" s="815">
        <v>135520</v>
      </c>
      <c r="M209" s="22">
        <f t="shared" si="4"/>
        <v>135520</v>
      </c>
    </row>
    <row r="210" spans="1:13" s="158" customFormat="1">
      <c r="A210" s="2246"/>
      <c r="B210" s="219">
        <v>100020673</v>
      </c>
      <c r="C210" s="185" t="s">
        <v>506</v>
      </c>
      <c r="D210" s="2206"/>
      <c r="E210" s="183">
        <v>300</v>
      </c>
      <c r="F210" s="184">
        <v>45</v>
      </c>
      <c r="G210" s="184">
        <v>1106</v>
      </c>
      <c r="H210" s="184">
        <v>1210</v>
      </c>
      <c r="I210" s="184" t="s">
        <v>524</v>
      </c>
      <c r="J210" s="184" t="s">
        <v>523</v>
      </c>
      <c r="K210" s="818">
        <v>2176</v>
      </c>
      <c r="L210" s="815">
        <v>191488</v>
      </c>
      <c r="M210" s="22">
        <f t="shared" si="4"/>
        <v>191488</v>
      </c>
    </row>
    <row r="211" spans="1:13" s="158" customFormat="1">
      <c r="A211" s="2246"/>
      <c r="B211" s="219">
        <v>100020674</v>
      </c>
      <c r="C211" s="185" t="s">
        <v>507</v>
      </c>
      <c r="D211" s="2206"/>
      <c r="E211" s="183">
        <v>400</v>
      </c>
      <c r="F211" s="184">
        <v>56.9</v>
      </c>
      <c r="G211" s="184">
        <v>1398</v>
      </c>
      <c r="H211" s="184">
        <v>1560</v>
      </c>
      <c r="I211" s="184" t="s">
        <v>524</v>
      </c>
      <c r="J211" s="184" t="s">
        <v>525</v>
      </c>
      <c r="K211" s="818">
        <v>2611</v>
      </c>
      <c r="L211" s="815">
        <v>229768</v>
      </c>
      <c r="M211" s="22">
        <f t="shared" si="4"/>
        <v>229768</v>
      </c>
    </row>
    <row r="212" spans="1:13" s="158" customFormat="1" ht="18.75" customHeight="1">
      <c r="A212" s="2246"/>
      <c r="B212" s="219">
        <v>100020675</v>
      </c>
      <c r="C212" s="185" t="s">
        <v>508</v>
      </c>
      <c r="D212" s="2206"/>
      <c r="E212" s="183">
        <v>500</v>
      </c>
      <c r="F212" s="184">
        <v>65.099999999999994</v>
      </c>
      <c r="G212" s="184">
        <v>1600</v>
      </c>
      <c r="H212" s="184">
        <v>1860</v>
      </c>
      <c r="I212" s="184" t="s">
        <v>524</v>
      </c>
      <c r="J212" s="184" t="s">
        <v>526</v>
      </c>
      <c r="K212" s="818">
        <v>2896</v>
      </c>
      <c r="L212" s="815">
        <v>254848</v>
      </c>
      <c r="M212" s="22">
        <f t="shared" si="4"/>
        <v>254848</v>
      </c>
    </row>
    <row r="213" spans="1:13" s="158" customFormat="1" ht="18.75" customHeight="1">
      <c r="A213" s="2246"/>
      <c r="B213" s="219">
        <v>100021100</v>
      </c>
      <c r="C213" s="185" t="s">
        <v>509</v>
      </c>
      <c r="D213" s="2206"/>
      <c r="E213" s="183">
        <v>800</v>
      </c>
      <c r="F213" s="184">
        <v>76.8</v>
      </c>
      <c r="G213" s="184">
        <v>1888</v>
      </c>
      <c r="H213" s="184">
        <v>1700</v>
      </c>
      <c r="I213" s="184" t="s">
        <v>528</v>
      </c>
      <c r="J213" s="184" t="s">
        <v>527</v>
      </c>
      <c r="K213" s="818">
        <v>4299</v>
      </c>
      <c r="L213" s="815">
        <v>378312</v>
      </c>
      <c r="M213" s="22">
        <f t="shared" si="4"/>
        <v>378312</v>
      </c>
    </row>
    <row r="214" spans="1:13" s="158" customFormat="1" ht="18.75" customHeight="1">
      <c r="A214" s="2247"/>
      <c r="B214" s="219">
        <v>100020677</v>
      </c>
      <c r="C214" s="185" t="s">
        <v>510</v>
      </c>
      <c r="D214" s="2207"/>
      <c r="E214" s="199">
        <v>1000</v>
      </c>
      <c r="F214" s="184">
        <v>113</v>
      </c>
      <c r="G214" s="184">
        <v>2776</v>
      </c>
      <c r="H214" s="184">
        <v>2045</v>
      </c>
      <c r="I214" s="184" t="s">
        <v>528</v>
      </c>
      <c r="J214" s="184" t="s">
        <v>529</v>
      </c>
      <c r="K214" s="818">
        <v>4664</v>
      </c>
      <c r="L214" s="815">
        <v>410432</v>
      </c>
      <c r="M214" s="22">
        <f t="shared" si="4"/>
        <v>410432</v>
      </c>
    </row>
    <row r="215" spans="1:13" s="158" customFormat="1" ht="18.75" customHeight="1">
      <c r="A215" s="189" t="s">
        <v>512</v>
      </c>
      <c r="B215" s="190"/>
      <c r="C215" s="191"/>
      <c r="D215" s="191"/>
      <c r="E215" s="191"/>
      <c r="F215" s="191"/>
      <c r="G215" s="191"/>
      <c r="H215" s="191"/>
      <c r="I215" s="191"/>
      <c r="J215" s="191"/>
      <c r="K215" s="867"/>
      <c r="L215" s="813"/>
      <c r="M215" s="192"/>
    </row>
    <row r="216" spans="1:13" s="158" customFormat="1" ht="18.75" customHeight="1">
      <c r="A216" s="364" t="s">
        <v>545</v>
      </c>
      <c r="B216" s="365"/>
      <c r="C216" s="193"/>
      <c r="D216" s="193"/>
      <c r="E216" s="193"/>
      <c r="F216" s="193"/>
      <c r="G216" s="193"/>
      <c r="H216" s="193"/>
      <c r="I216" s="193"/>
      <c r="J216" s="194"/>
      <c r="K216" s="2208" t="s">
        <v>9</v>
      </c>
      <c r="L216" s="2125" t="s">
        <v>10</v>
      </c>
      <c r="M216" s="2209" t="s">
        <v>79</v>
      </c>
    </row>
    <row r="217" spans="1:13" s="158" customFormat="1" ht="15">
      <c r="A217" s="366"/>
      <c r="B217" s="366" t="s">
        <v>15</v>
      </c>
      <c r="C217" s="366" t="s">
        <v>4</v>
      </c>
      <c r="D217" s="195"/>
      <c r="E217" s="367" t="s">
        <v>20</v>
      </c>
      <c r="F217" s="195"/>
      <c r="G217" s="195"/>
      <c r="H217" s="195"/>
      <c r="I217" s="195"/>
      <c r="J217" s="196"/>
      <c r="K217" s="2208"/>
      <c r="L217" s="2126"/>
      <c r="M217" s="2209"/>
    </row>
    <row r="218" spans="1:13" ht="24" customHeight="1">
      <c r="A218" s="220"/>
      <c r="B218" s="219" t="s">
        <v>535</v>
      </c>
      <c r="C218" s="2192" t="s">
        <v>530</v>
      </c>
      <c r="D218" s="2193"/>
      <c r="E218" s="197" t="s">
        <v>540</v>
      </c>
      <c r="F218" s="195"/>
      <c r="G218" s="195"/>
      <c r="H218" s="195"/>
      <c r="I218" s="195"/>
      <c r="J218" s="196"/>
      <c r="K218" s="818">
        <v>139</v>
      </c>
      <c r="L218" s="815">
        <v>12232</v>
      </c>
      <c r="M218" s="22">
        <f>L218-L218*$C$4/100</f>
        <v>12232</v>
      </c>
    </row>
    <row r="219" spans="1:13" ht="24.75" customHeight="1">
      <c r="A219" s="220"/>
      <c r="B219" s="219" t="s">
        <v>536</v>
      </c>
      <c r="C219" s="2192" t="s">
        <v>531</v>
      </c>
      <c r="D219" s="2193"/>
      <c r="E219" s="198" t="s">
        <v>541</v>
      </c>
      <c r="F219" s="193"/>
      <c r="G219" s="193"/>
      <c r="H219" s="193"/>
      <c r="I219" s="193"/>
      <c r="J219" s="194"/>
      <c r="K219" s="818">
        <v>96</v>
      </c>
      <c r="L219" s="815">
        <v>8448</v>
      </c>
      <c r="M219" s="22">
        <f>L219-L219*$C$4/100</f>
        <v>8448</v>
      </c>
    </row>
    <row r="220" spans="1:13" ht="19.5" customHeight="1">
      <c r="A220" s="220"/>
      <c r="B220" s="219" t="s">
        <v>537</v>
      </c>
      <c r="C220" s="2192" t="s">
        <v>532</v>
      </c>
      <c r="D220" s="2193"/>
      <c r="E220" s="198" t="s">
        <v>542</v>
      </c>
      <c r="F220" s="193"/>
      <c r="G220" s="193"/>
      <c r="H220" s="193"/>
      <c r="I220" s="193"/>
      <c r="J220" s="194"/>
      <c r="K220" s="818">
        <v>459</v>
      </c>
      <c r="L220" s="815">
        <v>40392</v>
      </c>
      <c r="M220" s="22">
        <f>L220-L220*$C$4/100</f>
        <v>40392</v>
      </c>
    </row>
    <row r="221" spans="1:13" ht="23.25" customHeight="1">
      <c r="A221" s="220"/>
      <c r="B221" s="219" t="s">
        <v>538</v>
      </c>
      <c r="C221" s="2192" t="s">
        <v>533</v>
      </c>
      <c r="D221" s="2193"/>
      <c r="E221" s="198" t="s">
        <v>543</v>
      </c>
      <c r="F221" s="193"/>
      <c r="G221" s="193"/>
      <c r="H221" s="193"/>
      <c r="I221" s="193"/>
      <c r="J221" s="194"/>
      <c r="K221" s="818">
        <v>519</v>
      </c>
      <c r="L221" s="815">
        <v>45672</v>
      </c>
      <c r="M221" s="22">
        <f>L221-L221*$C$4/100</f>
        <v>45672</v>
      </c>
    </row>
    <row r="222" spans="1:13" ht="22.7" customHeight="1">
      <c r="A222" s="220"/>
      <c r="B222" s="219" t="s">
        <v>539</v>
      </c>
      <c r="C222" s="2192" t="s">
        <v>534</v>
      </c>
      <c r="D222" s="2193"/>
      <c r="E222" s="198" t="s">
        <v>544</v>
      </c>
      <c r="F222" s="193"/>
      <c r="G222" s="193"/>
      <c r="H222" s="193"/>
      <c r="I222" s="193"/>
      <c r="J222" s="194"/>
      <c r="K222" s="818">
        <v>581</v>
      </c>
      <c r="L222" s="815">
        <v>51128</v>
      </c>
      <c r="M222" s="22">
        <f>L222-L222*$C$4/100</f>
        <v>51128</v>
      </c>
    </row>
    <row r="223" spans="1:13">
      <c r="A223" s="158"/>
      <c r="B223" s="158"/>
      <c r="C223" s="158"/>
      <c r="D223" s="158"/>
      <c r="E223" s="158"/>
      <c r="F223" s="158"/>
      <c r="G223" s="158"/>
      <c r="H223" s="158"/>
      <c r="I223" s="158"/>
      <c r="J223" s="158"/>
      <c r="K223" s="149"/>
      <c r="M223" s="158"/>
    </row>
    <row r="224" spans="1:13">
      <c r="A224" s="2189" t="s">
        <v>172</v>
      </c>
      <c r="B224" s="2190"/>
      <c r="C224" s="2190"/>
      <c r="D224" s="2190"/>
      <c r="E224" s="2190"/>
      <c r="F224" s="2190"/>
      <c r="G224" s="2190"/>
      <c r="H224" s="2190"/>
      <c r="I224" s="2190"/>
      <c r="J224" s="2190"/>
      <c r="K224" s="2190"/>
      <c r="L224" s="2190"/>
      <c r="M224" s="2191"/>
    </row>
    <row r="225" spans="1:13" ht="25.5">
      <c r="A225" s="368"/>
      <c r="B225" s="369" t="s">
        <v>15</v>
      </c>
      <c r="C225" s="2182" t="s">
        <v>4</v>
      </c>
      <c r="D225" s="2183"/>
      <c r="E225" s="2183"/>
      <c r="F225" s="2183"/>
      <c r="G225" s="2183"/>
      <c r="H225" s="2183"/>
      <c r="I225" s="2183"/>
      <c r="J225" s="2184"/>
      <c r="K225" s="370" t="s">
        <v>9</v>
      </c>
      <c r="L225" s="848" t="s">
        <v>10</v>
      </c>
      <c r="M225" s="371" t="s">
        <v>79</v>
      </c>
    </row>
    <row r="226" spans="1:13">
      <c r="A226" s="2179" t="s">
        <v>173</v>
      </c>
      <c r="B226" s="2180"/>
      <c r="C226" s="2180"/>
      <c r="D226" s="2180"/>
      <c r="E226" s="2180"/>
      <c r="F226" s="2180"/>
      <c r="G226" s="2180"/>
      <c r="H226" s="2180"/>
      <c r="I226" s="2180"/>
      <c r="J226" s="2180"/>
      <c r="K226" s="2180"/>
      <c r="L226" s="2180"/>
      <c r="M226" s="2181"/>
    </row>
    <row r="227" spans="1:13" ht="15">
      <c r="A227" s="221"/>
      <c r="B227" s="221" t="s">
        <v>624</v>
      </c>
      <c r="C227" s="868" t="s">
        <v>247</v>
      </c>
      <c r="D227" s="869"/>
      <c r="E227" s="870"/>
      <c r="F227" s="870"/>
      <c r="G227" s="870"/>
      <c r="H227" s="870"/>
      <c r="I227" s="870"/>
      <c r="J227" s="871"/>
      <c r="K227" s="818">
        <v>20.770000000000003</v>
      </c>
      <c r="L227" s="815">
        <v>1910.84</v>
      </c>
      <c r="M227" s="22">
        <f t="shared" ref="M227:M239" si="5">L227-L227*$C$4/100</f>
        <v>1910.84</v>
      </c>
    </row>
    <row r="228" spans="1:13" ht="15">
      <c r="A228" s="221"/>
      <c r="B228" s="221" t="s">
        <v>625</v>
      </c>
      <c r="C228" s="868" t="s">
        <v>248</v>
      </c>
      <c r="D228" s="869"/>
      <c r="E228" s="870"/>
      <c r="F228" s="870"/>
      <c r="G228" s="870"/>
      <c r="H228" s="870"/>
      <c r="I228" s="870"/>
      <c r="J228" s="871"/>
      <c r="K228" s="818">
        <v>19.470000000000002</v>
      </c>
      <c r="L228" s="815">
        <v>1791.24</v>
      </c>
      <c r="M228" s="22">
        <f t="shared" si="5"/>
        <v>1791.24</v>
      </c>
    </row>
    <row r="229" spans="1:13">
      <c r="A229" s="221"/>
      <c r="B229" s="221" t="s">
        <v>626</v>
      </c>
      <c r="C229" s="872" t="s">
        <v>174</v>
      </c>
      <c r="D229" s="873"/>
      <c r="E229" s="873"/>
      <c r="F229" s="873"/>
      <c r="G229" s="869"/>
      <c r="H229" s="873"/>
      <c r="I229" s="873"/>
      <c r="J229" s="874"/>
      <c r="K229" s="818">
        <v>4.8099999999999996</v>
      </c>
      <c r="L229" s="815">
        <v>442.52</v>
      </c>
      <c r="M229" s="22">
        <f t="shared" si="5"/>
        <v>442.52</v>
      </c>
    </row>
    <row r="230" spans="1:13">
      <c r="A230" s="221"/>
      <c r="B230" s="221" t="s">
        <v>627</v>
      </c>
      <c r="C230" s="875" t="s">
        <v>175</v>
      </c>
      <c r="D230" s="873"/>
      <c r="E230" s="873"/>
      <c r="F230" s="873"/>
      <c r="G230" s="869"/>
      <c r="H230" s="873"/>
      <c r="I230" s="873"/>
      <c r="J230" s="874"/>
      <c r="K230" s="818">
        <v>11.02</v>
      </c>
      <c r="L230" s="815">
        <v>1013.84</v>
      </c>
      <c r="M230" s="22">
        <f t="shared" si="5"/>
        <v>1013.84</v>
      </c>
    </row>
    <row r="231" spans="1:13">
      <c r="A231" s="221"/>
      <c r="B231" s="221" t="s">
        <v>628</v>
      </c>
      <c r="C231" s="875" t="s">
        <v>176</v>
      </c>
      <c r="D231" s="870"/>
      <c r="E231" s="873"/>
      <c r="F231" s="869"/>
      <c r="G231" s="870"/>
      <c r="H231" s="870"/>
      <c r="I231" s="870"/>
      <c r="J231" s="871"/>
      <c r="K231" s="818">
        <v>14.41</v>
      </c>
      <c r="L231" s="815">
        <v>1325.72</v>
      </c>
      <c r="M231" s="22">
        <f t="shared" si="5"/>
        <v>1325.72</v>
      </c>
    </row>
    <row r="232" spans="1:13">
      <c r="A232" s="221"/>
      <c r="B232" s="221" t="s">
        <v>629</v>
      </c>
      <c r="C232" s="875" t="s">
        <v>177</v>
      </c>
      <c r="D232" s="873"/>
      <c r="E232" s="873"/>
      <c r="F232" s="869"/>
      <c r="G232" s="873"/>
      <c r="H232" s="873"/>
      <c r="I232" s="873"/>
      <c r="J232" s="874"/>
      <c r="K232" s="818">
        <v>31.75</v>
      </c>
      <c r="L232" s="815">
        <v>2921</v>
      </c>
      <c r="M232" s="22">
        <f t="shared" si="5"/>
        <v>2921</v>
      </c>
    </row>
    <row r="233" spans="1:13">
      <c r="A233" s="221"/>
      <c r="B233" s="221" t="s">
        <v>630</v>
      </c>
      <c r="C233" s="875" t="s">
        <v>178</v>
      </c>
      <c r="D233" s="873"/>
      <c r="E233" s="873"/>
      <c r="F233" s="869"/>
      <c r="G233" s="873"/>
      <c r="H233" s="873"/>
      <c r="I233" s="873"/>
      <c r="J233" s="876"/>
      <c r="K233" s="539">
        <v>21</v>
      </c>
      <c r="L233" s="815">
        <v>1932</v>
      </c>
      <c r="M233" s="22">
        <f t="shared" si="5"/>
        <v>1932</v>
      </c>
    </row>
    <row r="234" spans="1:13" ht="12.75" customHeight="1">
      <c r="A234" s="221"/>
      <c r="B234" s="221" t="s">
        <v>631</v>
      </c>
      <c r="C234" s="2178" t="s">
        <v>295</v>
      </c>
      <c r="D234" s="2173"/>
      <c r="E234" s="2173"/>
      <c r="F234" s="2173"/>
      <c r="G234" s="2173"/>
      <c r="H234" s="2173"/>
      <c r="I234" s="2173"/>
      <c r="J234" s="2174"/>
      <c r="K234" s="818">
        <v>42.769999999999996</v>
      </c>
      <c r="L234" s="815">
        <v>3934.84</v>
      </c>
      <c r="M234" s="22">
        <f t="shared" si="5"/>
        <v>3934.84</v>
      </c>
    </row>
    <row r="235" spans="1:13">
      <c r="A235" s="221"/>
      <c r="B235" s="221" t="s">
        <v>632</v>
      </c>
      <c r="C235" s="2172" t="s">
        <v>179</v>
      </c>
      <c r="D235" s="2173"/>
      <c r="E235" s="2173"/>
      <c r="F235" s="2173"/>
      <c r="G235" s="2173"/>
      <c r="H235" s="2173"/>
      <c r="I235" s="2173"/>
      <c r="J235" s="2174"/>
      <c r="K235" s="818">
        <v>22.990000000000002</v>
      </c>
      <c r="L235" s="815">
        <v>2115.08</v>
      </c>
      <c r="M235" s="22">
        <f t="shared" si="5"/>
        <v>2115.08</v>
      </c>
    </row>
    <row r="236" spans="1:13">
      <c r="A236" s="221"/>
      <c r="B236" s="221" t="s">
        <v>633</v>
      </c>
      <c r="C236" s="2172" t="s">
        <v>180</v>
      </c>
      <c r="D236" s="2173"/>
      <c r="E236" s="2173"/>
      <c r="F236" s="2173"/>
      <c r="G236" s="2173"/>
      <c r="H236" s="2173"/>
      <c r="I236" s="2173"/>
      <c r="J236" s="2174"/>
      <c r="K236" s="539">
        <v>21</v>
      </c>
      <c r="L236" s="815">
        <v>1932</v>
      </c>
      <c r="M236" s="22">
        <f t="shared" si="5"/>
        <v>1932</v>
      </c>
    </row>
    <row r="237" spans="1:13">
      <c r="A237" s="221"/>
      <c r="B237" s="221" t="s">
        <v>634</v>
      </c>
      <c r="C237" s="2172" t="s">
        <v>181</v>
      </c>
      <c r="D237" s="2173"/>
      <c r="E237" s="2173"/>
      <c r="F237" s="2173"/>
      <c r="G237" s="2173"/>
      <c r="H237" s="2173"/>
      <c r="I237" s="2173"/>
      <c r="J237" s="2174"/>
      <c r="K237" s="818">
        <v>16.580000000000002</v>
      </c>
      <c r="L237" s="815">
        <v>1525.36</v>
      </c>
      <c r="M237" s="22">
        <f t="shared" si="5"/>
        <v>1525.36</v>
      </c>
    </row>
    <row r="238" spans="1:13">
      <c r="A238" s="221"/>
      <c r="B238" s="221" t="s">
        <v>635</v>
      </c>
      <c r="C238" s="2172" t="s">
        <v>182</v>
      </c>
      <c r="D238" s="2173"/>
      <c r="E238" s="2173"/>
      <c r="F238" s="2173"/>
      <c r="G238" s="2173"/>
      <c r="H238" s="2173"/>
      <c r="I238" s="2173"/>
      <c r="J238" s="2174"/>
      <c r="K238" s="818">
        <v>15.18</v>
      </c>
      <c r="L238" s="815">
        <v>1396.56</v>
      </c>
      <c r="M238" s="22">
        <f t="shared" si="5"/>
        <v>1396.56</v>
      </c>
    </row>
    <row r="239" spans="1:13">
      <c r="A239" s="221"/>
      <c r="B239" s="221" t="s">
        <v>651</v>
      </c>
      <c r="C239" s="2178" t="s">
        <v>183</v>
      </c>
      <c r="D239" s="2173"/>
      <c r="E239" s="2173"/>
      <c r="F239" s="2173"/>
      <c r="G239" s="2173"/>
      <c r="H239" s="2173"/>
      <c r="I239" s="2173"/>
      <c r="J239" s="2174"/>
      <c r="K239" s="818">
        <v>15.18</v>
      </c>
      <c r="L239" s="815">
        <v>1396.56</v>
      </c>
      <c r="M239" s="22">
        <f t="shared" si="5"/>
        <v>1396.56</v>
      </c>
    </row>
    <row r="240" spans="1:13">
      <c r="A240" s="2179" t="s">
        <v>184</v>
      </c>
      <c r="B240" s="2180"/>
      <c r="C240" s="2180"/>
      <c r="D240" s="2180"/>
      <c r="E240" s="2180"/>
      <c r="F240" s="2180"/>
      <c r="G240" s="2180"/>
      <c r="H240" s="2180"/>
      <c r="I240" s="2180"/>
      <c r="J240" s="2180"/>
      <c r="K240" s="2180"/>
      <c r="L240" s="2180"/>
      <c r="M240" s="2181"/>
    </row>
    <row r="241" spans="1:13">
      <c r="A241" s="221"/>
      <c r="B241" s="221" t="s">
        <v>636</v>
      </c>
      <c r="C241" s="2172" t="s">
        <v>249</v>
      </c>
      <c r="D241" s="2173"/>
      <c r="E241" s="2173"/>
      <c r="F241" s="2173"/>
      <c r="G241" s="2173"/>
      <c r="H241" s="2173"/>
      <c r="I241" s="2173"/>
      <c r="J241" s="2174"/>
      <c r="K241" s="818">
        <v>31.75</v>
      </c>
      <c r="L241" s="815">
        <v>2921</v>
      </c>
      <c r="M241" s="22">
        <f t="shared" ref="M241:M253" si="6">L241-L241*$C$4/100</f>
        <v>2921</v>
      </c>
    </row>
    <row r="242" spans="1:13">
      <c r="A242" s="221"/>
      <c r="B242" s="221" t="s">
        <v>637</v>
      </c>
      <c r="C242" s="2172" t="s">
        <v>250</v>
      </c>
      <c r="D242" s="2173"/>
      <c r="E242" s="2173"/>
      <c r="F242" s="2173"/>
      <c r="G242" s="2173"/>
      <c r="H242" s="2173"/>
      <c r="I242" s="2173"/>
      <c r="J242" s="2174"/>
      <c r="K242" s="818">
        <v>28.89</v>
      </c>
      <c r="L242" s="815">
        <v>2657.88</v>
      </c>
      <c r="M242" s="22">
        <f t="shared" si="6"/>
        <v>2657.88</v>
      </c>
    </row>
    <row r="243" spans="1:13">
      <c r="A243" s="221"/>
      <c r="B243" s="221" t="s">
        <v>638</v>
      </c>
      <c r="C243" s="2172" t="s">
        <v>251</v>
      </c>
      <c r="D243" s="2173"/>
      <c r="E243" s="2173"/>
      <c r="F243" s="2173"/>
      <c r="G243" s="2173"/>
      <c r="H243" s="2173"/>
      <c r="I243" s="2173"/>
      <c r="J243" s="2174"/>
      <c r="K243" s="818">
        <v>35.909999999999997</v>
      </c>
      <c r="L243" s="815">
        <v>3303.72</v>
      </c>
      <c r="M243" s="22">
        <f t="shared" si="6"/>
        <v>3303.72</v>
      </c>
    </row>
    <row r="244" spans="1:13">
      <c r="A244" s="221"/>
      <c r="B244" s="221" t="s">
        <v>638</v>
      </c>
      <c r="C244" s="2172" t="s">
        <v>185</v>
      </c>
      <c r="D244" s="2173"/>
      <c r="E244" s="2173"/>
      <c r="F244" s="2173"/>
      <c r="G244" s="2173"/>
      <c r="H244" s="2173"/>
      <c r="I244" s="2173"/>
      <c r="J244" s="2174"/>
      <c r="K244" s="818">
        <v>35.909999999999997</v>
      </c>
      <c r="L244" s="815">
        <v>3303.72</v>
      </c>
      <c r="M244" s="22">
        <f t="shared" si="6"/>
        <v>3303.72</v>
      </c>
    </row>
    <row r="245" spans="1:13">
      <c r="A245" s="221"/>
      <c r="B245" s="221" t="s">
        <v>639</v>
      </c>
      <c r="C245" s="2172" t="s">
        <v>252</v>
      </c>
      <c r="D245" s="2173"/>
      <c r="E245" s="2173"/>
      <c r="F245" s="2173"/>
      <c r="G245" s="2173"/>
      <c r="H245" s="2173"/>
      <c r="I245" s="2173"/>
      <c r="J245" s="2174"/>
      <c r="K245" s="818">
        <v>28.990000000000002</v>
      </c>
      <c r="L245" s="815">
        <v>2667.08</v>
      </c>
      <c r="M245" s="22">
        <f t="shared" si="6"/>
        <v>2667.08</v>
      </c>
    </row>
    <row r="246" spans="1:13">
      <c r="A246" s="221"/>
      <c r="B246" s="221" t="s">
        <v>640</v>
      </c>
      <c r="C246" s="2172" t="s">
        <v>186</v>
      </c>
      <c r="D246" s="2173"/>
      <c r="E246" s="2173"/>
      <c r="F246" s="2173"/>
      <c r="G246" s="2173"/>
      <c r="H246" s="2173"/>
      <c r="I246" s="2173"/>
      <c r="J246" s="2174"/>
      <c r="K246" s="818">
        <v>40.059999999999995</v>
      </c>
      <c r="L246" s="815">
        <v>3685.52</v>
      </c>
      <c r="M246" s="22">
        <f t="shared" si="6"/>
        <v>3685.52</v>
      </c>
    </row>
    <row r="247" spans="1:13">
      <c r="A247" s="221"/>
      <c r="B247" s="221" t="s">
        <v>652</v>
      </c>
      <c r="C247" s="2172" t="s">
        <v>187</v>
      </c>
      <c r="D247" s="2173"/>
      <c r="E247" s="2173"/>
      <c r="F247" s="2173"/>
      <c r="G247" s="2173"/>
      <c r="H247" s="2173"/>
      <c r="I247" s="2173"/>
      <c r="J247" s="2174"/>
      <c r="K247" s="818">
        <v>38.699999999999996</v>
      </c>
      <c r="L247" s="815">
        <v>3560.4</v>
      </c>
      <c r="M247" s="22">
        <f t="shared" si="6"/>
        <v>3560.4</v>
      </c>
    </row>
    <row r="248" spans="1:13" ht="12.75" customHeight="1">
      <c r="A248" s="221"/>
      <c r="B248" s="221" t="s">
        <v>641</v>
      </c>
      <c r="C248" s="2172" t="s">
        <v>188</v>
      </c>
      <c r="D248" s="2173"/>
      <c r="E248" s="2173"/>
      <c r="F248" s="2173"/>
      <c r="G248" s="2173"/>
      <c r="H248" s="2173"/>
      <c r="I248" s="2173"/>
      <c r="J248" s="2174"/>
      <c r="K248" s="818">
        <v>13.18</v>
      </c>
      <c r="L248" s="815">
        <v>1212.56</v>
      </c>
      <c r="M248" s="22">
        <f t="shared" si="6"/>
        <v>1212.56</v>
      </c>
    </row>
    <row r="249" spans="1:13">
      <c r="A249" s="221"/>
      <c r="B249" s="221" t="s">
        <v>655</v>
      </c>
      <c r="C249" s="2172" t="s">
        <v>189</v>
      </c>
      <c r="D249" s="2173"/>
      <c r="E249" s="2173"/>
      <c r="F249" s="2173"/>
      <c r="G249" s="2173"/>
      <c r="H249" s="2173"/>
      <c r="I249" s="2173"/>
      <c r="J249" s="2174"/>
      <c r="K249" s="818">
        <v>17.12</v>
      </c>
      <c r="L249" s="815">
        <v>1575.04</v>
      </c>
      <c r="M249" s="22">
        <f t="shared" si="6"/>
        <v>1575.04</v>
      </c>
    </row>
    <row r="250" spans="1:13">
      <c r="A250" s="221"/>
      <c r="B250" s="221" t="s">
        <v>642</v>
      </c>
      <c r="C250" s="2172" t="s">
        <v>190</v>
      </c>
      <c r="D250" s="2173"/>
      <c r="E250" s="2173"/>
      <c r="F250" s="2173"/>
      <c r="G250" s="2173"/>
      <c r="H250" s="2173"/>
      <c r="I250" s="2173"/>
      <c r="J250" s="2174"/>
      <c r="K250" s="818">
        <v>51.059999999999995</v>
      </c>
      <c r="L250" s="815">
        <v>4697.5200000000004</v>
      </c>
      <c r="M250" s="22">
        <f t="shared" si="6"/>
        <v>4697.5200000000004</v>
      </c>
    </row>
    <row r="251" spans="1:13">
      <c r="A251" s="221"/>
      <c r="B251" s="221" t="s">
        <v>659</v>
      </c>
      <c r="C251" s="2172" t="s">
        <v>191</v>
      </c>
      <c r="D251" s="2173"/>
      <c r="E251" s="2173"/>
      <c r="F251" s="2173"/>
      <c r="G251" s="2173"/>
      <c r="H251" s="2173"/>
      <c r="I251" s="2173"/>
      <c r="J251" s="2174"/>
      <c r="K251" s="818">
        <v>44.58</v>
      </c>
      <c r="L251" s="815">
        <v>4101.3599999999997</v>
      </c>
      <c r="M251" s="22">
        <f t="shared" si="6"/>
        <v>4101.3599999999997</v>
      </c>
    </row>
    <row r="252" spans="1:13">
      <c r="A252" s="221"/>
      <c r="B252" s="221" t="s">
        <v>643</v>
      </c>
      <c r="C252" s="2172" t="s">
        <v>192</v>
      </c>
      <c r="D252" s="2173"/>
      <c r="E252" s="2173"/>
      <c r="F252" s="2173"/>
      <c r="G252" s="2173"/>
      <c r="H252" s="2173"/>
      <c r="I252" s="2173"/>
      <c r="J252" s="2174"/>
      <c r="K252" s="818">
        <v>36.369999999999997</v>
      </c>
      <c r="L252" s="815">
        <v>3346.04</v>
      </c>
      <c r="M252" s="22">
        <f t="shared" si="6"/>
        <v>3346.04</v>
      </c>
    </row>
    <row r="253" spans="1:13">
      <c r="A253" s="877"/>
      <c r="B253" s="877" t="s">
        <v>653</v>
      </c>
      <c r="C253" s="2175" t="s">
        <v>193</v>
      </c>
      <c r="D253" s="2176"/>
      <c r="E253" s="2176"/>
      <c r="F253" s="2176"/>
      <c r="G253" s="2176"/>
      <c r="H253" s="2176"/>
      <c r="I253" s="2176"/>
      <c r="J253" s="2177"/>
      <c r="K253" s="818">
        <v>36.93</v>
      </c>
      <c r="L253" s="815">
        <v>3397.56</v>
      </c>
      <c r="M253" s="22">
        <f t="shared" si="6"/>
        <v>3397.56</v>
      </c>
    </row>
    <row r="254" spans="1:13" ht="12.75" customHeight="1">
      <c r="A254" s="2235" t="s">
        <v>1990</v>
      </c>
      <c r="B254" s="2236"/>
      <c r="C254" s="2236"/>
      <c r="D254" s="2236"/>
      <c r="E254" s="2236"/>
      <c r="F254" s="2236"/>
      <c r="G254" s="2236"/>
      <c r="H254" s="2236"/>
      <c r="I254" s="2236"/>
      <c r="J254" s="2236"/>
      <c r="K254" s="2236"/>
      <c r="L254" s="2236"/>
      <c r="M254" s="2237"/>
    </row>
    <row r="255" spans="1:13">
      <c r="B255" s="226" t="s">
        <v>975</v>
      </c>
      <c r="C255" s="2230" t="s">
        <v>980</v>
      </c>
      <c r="D255" s="2231"/>
      <c r="E255" s="2231"/>
      <c r="F255" s="2231"/>
      <c r="G255" s="2231"/>
      <c r="H255" s="2231"/>
      <c r="I255" s="2231"/>
      <c r="J255" s="2231"/>
      <c r="K255" s="818">
        <v>43.72</v>
      </c>
      <c r="L255" s="815">
        <v>3585</v>
      </c>
      <c r="M255" s="22">
        <f t="shared" ref="M255:M279" si="7">L255-L255*$C$4/100</f>
        <v>3585</v>
      </c>
    </row>
    <row r="256" spans="1:13" ht="13.9" customHeight="1">
      <c r="B256" s="221" t="s">
        <v>976</v>
      </c>
      <c r="C256" s="2227" t="s">
        <v>981</v>
      </c>
      <c r="D256" s="2228"/>
      <c r="E256" s="2228"/>
      <c r="F256" s="2228"/>
      <c r="G256" s="2228"/>
      <c r="H256" s="2228"/>
      <c r="I256" s="2228"/>
      <c r="J256" s="2229"/>
      <c r="K256" s="818">
        <v>30.55</v>
      </c>
      <c r="L256" s="815">
        <v>2400</v>
      </c>
      <c r="M256" s="22">
        <f t="shared" si="7"/>
        <v>2400</v>
      </c>
    </row>
    <row r="257" spans="2:13">
      <c r="B257" s="221" t="s">
        <v>977</v>
      </c>
      <c r="C257" s="2232" t="s">
        <v>982</v>
      </c>
      <c r="D257" s="2233"/>
      <c r="E257" s="2233"/>
      <c r="F257" s="2233"/>
      <c r="G257" s="2233"/>
      <c r="H257" s="2233"/>
      <c r="I257" s="2233"/>
      <c r="J257" s="2234"/>
      <c r="K257" s="818">
        <v>25.9</v>
      </c>
      <c r="L257" s="815">
        <v>2124</v>
      </c>
      <c r="M257" s="22">
        <f t="shared" si="7"/>
        <v>2124</v>
      </c>
    </row>
    <row r="258" spans="2:13">
      <c r="B258" s="278" t="s">
        <v>1588</v>
      </c>
      <c r="C258" s="279" t="s">
        <v>1589</v>
      </c>
      <c r="D258" s="280"/>
      <c r="E258" s="280"/>
      <c r="F258" s="280"/>
      <c r="G258" s="280"/>
      <c r="H258" s="280"/>
      <c r="I258" s="280"/>
      <c r="J258" s="849"/>
      <c r="K258" s="818">
        <v>12.44</v>
      </c>
      <c r="L258" s="815">
        <v>1020</v>
      </c>
      <c r="M258" s="22">
        <f t="shared" si="7"/>
        <v>1020</v>
      </c>
    </row>
    <row r="259" spans="2:13">
      <c r="B259" s="221" t="s">
        <v>978</v>
      </c>
      <c r="C259" s="2232" t="s">
        <v>983</v>
      </c>
      <c r="D259" s="2233"/>
      <c r="E259" s="2233"/>
      <c r="F259" s="2233"/>
      <c r="G259" s="2233"/>
      <c r="H259" s="2233"/>
      <c r="I259" s="2233"/>
      <c r="J259" s="2234"/>
      <c r="K259" s="818">
        <v>19.57</v>
      </c>
      <c r="L259" s="815">
        <v>1500</v>
      </c>
      <c r="M259" s="22">
        <f t="shared" si="7"/>
        <v>1500</v>
      </c>
    </row>
    <row r="260" spans="2:13">
      <c r="B260" s="221" t="s">
        <v>979</v>
      </c>
      <c r="C260" s="2232" t="s">
        <v>984</v>
      </c>
      <c r="D260" s="2233"/>
      <c r="E260" s="2233"/>
      <c r="F260" s="2233"/>
      <c r="G260" s="2233"/>
      <c r="H260" s="2233"/>
      <c r="I260" s="2233"/>
      <c r="J260" s="2234"/>
      <c r="K260" s="818">
        <v>8.16</v>
      </c>
      <c r="L260" s="815">
        <v>669</v>
      </c>
      <c r="M260" s="22">
        <f t="shared" si="7"/>
        <v>669</v>
      </c>
    </row>
    <row r="261" spans="2:13">
      <c r="B261" s="305" t="s">
        <v>1732</v>
      </c>
      <c r="C261" s="2086" t="s">
        <v>1733</v>
      </c>
      <c r="D261" s="2087"/>
      <c r="E261" s="2087"/>
      <c r="F261" s="2087"/>
      <c r="G261" s="2087"/>
      <c r="H261" s="2087"/>
      <c r="I261" s="2087"/>
      <c r="J261" s="2088"/>
      <c r="K261" s="818">
        <v>29.27</v>
      </c>
      <c r="L261" s="815">
        <v>2400</v>
      </c>
      <c r="M261" s="22">
        <f t="shared" si="7"/>
        <v>2400</v>
      </c>
    </row>
    <row r="262" spans="2:13">
      <c r="B262" s="305" t="s">
        <v>1734</v>
      </c>
      <c r="C262" s="2086" t="s">
        <v>1735</v>
      </c>
      <c r="D262" s="2087"/>
      <c r="E262" s="2087"/>
      <c r="F262" s="2087"/>
      <c r="G262" s="2087"/>
      <c r="H262" s="2087"/>
      <c r="I262" s="2087"/>
      <c r="J262" s="2088"/>
      <c r="K262" s="818">
        <v>29.27</v>
      </c>
      <c r="L262" s="815">
        <v>1995</v>
      </c>
      <c r="M262" s="22">
        <f t="shared" si="7"/>
        <v>1995</v>
      </c>
    </row>
    <row r="263" spans="2:13">
      <c r="B263" s="305" t="s">
        <v>1736</v>
      </c>
      <c r="C263" s="2086" t="s">
        <v>1737</v>
      </c>
      <c r="D263" s="2087"/>
      <c r="E263" s="2087"/>
      <c r="F263" s="2087"/>
      <c r="G263" s="2087"/>
      <c r="H263" s="2087"/>
      <c r="I263" s="2087"/>
      <c r="J263" s="2088"/>
      <c r="K263" s="818">
        <v>14.63</v>
      </c>
      <c r="L263" s="815">
        <v>1200</v>
      </c>
      <c r="M263" s="22">
        <f t="shared" si="7"/>
        <v>1200</v>
      </c>
    </row>
    <row r="264" spans="2:13">
      <c r="B264" s="305" t="s">
        <v>1738</v>
      </c>
      <c r="C264" s="2086" t="s">
        <v>1739</v>
      </c>
      <c r="D264" s="2087"/>
      <c r="E264" s="2087"/>
      <c r="F264" s="2087"/>
      <c r="G264" s="2087"/>
      <c r="H264" s="2087"/>
      <c r="I264" s="2087"/>
      <c r="J264" s="2088"/>
      <c r="K264" s="818">
        <v>14.63</v>
      </c>
      <c r="L264" s="815">
        <v>720</v>
      </c>
      <c r="M264" s="22">
        <f t="shared" si="7"/>
        <v>720</v>
      </c>
    </row>
    <row r="265" spans="2:13">
      <c r="B265" s="305" t="s">
        <v>1740</v>
      </c>
      <c r="C265" s="2086" t="s">
        <v>1741</v>
      </c>
      <c r="D265" s="2087"/>
      <c r="E265" s="2087"/>
      <c r="F265" s="2087"/>
      <c r="G265" s="2087"/>
      <c r="H265" s="2087"/>
      <c r="I265" s="2087"/>
      <c r="J265" s="2088"/>
      <c r="K265" s="818">
        <v>24.7</v>
      </c>
      <c r="L265" s="815">
        <v>2025</v>
      </c>
      <c r="M265" s="22">
        <f t="shared" si="7"/>
        <v>2025</v>
      </c>
    </row>
    <row r="266" spans="2:13">
      <c r="B266" s="305" t="s">
        <v>1742</v>
      </c>
      <c r="C266" s="2086" t="s">
        <v>1743</v>
      </c>
      <c r="D266" s="2087"/>
      <c r="E266" s="2087"/>
      <c r="F266" s="2087"/>
      <c r="G266" s="2087"/>
      <c r="H266" s="2087"/>
      <c r="I266" s="2087"/>
      <c r="J266" s="2088"/>
      <c r="K266" s="818">
        <v>20.12</v>
      </c>
      <c r="L266" s="815">
        <v>1650</v>
      </c>
      <c r="M266" s="22">
        <f t="shared" si="7"/>
        <v>1650</v>
      </c>
    </row>
    <row r="267" spans="2:13">
      <c r="B267" s="305" t="s">
        <v>1744</v>
      </c>
      <c r="C267" s="2086" t="s">
        <v>1745</v>
      </c>
      <c r="D267" s="2087"/>
      <c r="E267" s="2087"/>
      <c r="F267" s="2087"/>
      <c r="G267" s="2087"/>
      <c r="H267" s="2087"/>
      <c r="I267" s="2087"/>
      <c r="J267" s="2088"/>
      <c r="K267" s="818">
        <v>25.61</v>
      </c>
      <c r="L267" s="815">
        <v>2100</v>
      </c>
      <c r="M267" s="22">
        <f t="shared" si="7"/>
        <v>2100</v>
      </c>
    </row>
    <row r="268" spans="2:13">
      <c r="B268" s="305" t="s">
        <v>1746</v>
      </c>
      <c r="C268" s="2086" t="s">
        <v>1747</v>
      </c>
      <c r="D268" s="2087"/>
      <c r="E268" s="2087"/>
      <c r="F268" s="2087"/>
      <c r="G268" s="2087"/>
      <c r="H268" s="2087"/>
      <c r="I268" s="2087"/>
      <c r="J268" s="2088"/>
      <c r="K268" s="818">
        <v>22.87</v>
      </c>
      <c r="L268" s="815">
        <v>1875</v>
      </c>
      <c r="M268" s="22">
        <f t="shared" si="7"/>
        <v>1875</v>
      </c>
    </row>
    <row r="269" spans="2:13">
      <c r="B269" s="305" t="s">
        <v>1748</v>
      </c>
      <c r="C269" s="2086" t="s">
        <v>1749</v>
      </c>
      <c r="D269" s="2087"/>
      <c r="E269" s="2087"/>
      <c r="F269" s="2087"/>
      <c r="G269" s="2087"/>
      <c r="H269" s="2087"/>
      <c r="I269" s="2087"/>
      <c r="J269" s="2088"/>
      <c r="K269" s="818">
        <v>42.07</v>
      </c>
      <c r="L269" s="815">
        <v>3450</v>
      </c>
      <c r="M269" s="22">
        <f t="shared" si="7"/>
        <v>3450</v>
      </c>
    </row>
    <row r="270" spans="2:13">
      <c r="B270" s="305" t="s">
        <v>1750</v>
      </c>
      <c r="C270" s="2086" t="s">
        <v>1751</v>
      </c>
      <c r="D270" s="2087"/>
      <c r="E270" s="2087"/>
      <c r="F270" s="2087"/>
      <c r="G270" s="2087"/>
      <c r="H270" s="2087"/>
      <c r="I270" s="2087"/>
      <c r="J270" s="2088"/>
      <c r="K270" s="818">
        <v>27.44</v>
      </c>
      <c r="L270" s="815">
        <v>2250</v>
      </c>
      <c r="M270" s="22">
        <f t="shared" si="7"/>
        <v>2250</v>
      </c>
    </row>
    <row r="271" spans="2:13">
      <c r="B271" s="305" t="s">
        <v>1752</v>
      </c>
      <c r="C271" s="2086" t="s">
        <v>1753</v>
      </c>
      <c r="D271" s="2087"/>
      <c r="E271" s="2087"/>
      <c r="F271" s="2087"/>
      <c r="G271" s="2087"/>
      <c r="H271" s="2087"/>
      <c r="I271" s="2087"/>
      <c r="J271" s="2088"/>
      <c r="K271" s="818">
        <v>17.34</v>
      </c>
      <c r="L271" s="815">
        <v>1422</v>
      </c>
      <c r="M271" s="22">
        <f t="shared" si="7"/>
        <v>1422</v>
      </c>
    </row>
    <row r="272" spans="2:13">
      <c r="B272" s="305" t="s">
        <v>1754</v>
      </c>
      <c r="C272" s="2086" t="s">
        <v>1755</v>
      </c>
      <c r="D272" s="2087"/>
      <c r="E272" s="2087"/>
      <c r="F272" s="2087"/>
      <c r="G272" s="2087"/>
      <c r="H272" s="2087"/>
      <c r="I272" s="2087"/>
      <c r="J272" s="2088"/>
      <c r="K272" s="818">
        <v>6.4</v>
      </c>
      <c r="L272" s="815">
        <v>525</v>
      </c>
      <c r="M272" s="22">
        <f t="shared" si="7"/>
        <v>525</v>
      </c>
    </row>
    <row r="273" spans="1:13">
      <c r="B273" s="305" t="s">
        <v>1756</v>
      </c>
      <c r="C273" s="2086" t="s">
        <v>1757</v>
      </c>
      <c r="D273" s="2087"/>
      <c r="E273" s="2087"/>
      <c r="F273" s="2087"/>
      <c r="G273" s="2087"/>
      <c r="H273" s="2087"/>
      <c r="I273" s="2087"/>
      <c r="J273" s="2088"/>
      <c r="K273" s="818">
        <v>46.28</v>
      </c>
      <c r="L273" s="815">
        <v>3795</v>
      </c>
      <c r="M273" s="22">
        <f t="shared" si="7"/>
        <v>3795</v>
      </c>
    </row>
    <row r="274" spans="1:13">
      <c r="B274" s="305" t="s">
        <v>1758</v>
      </c>
      <c r="C274" s="2086" t="s">
        <v>1759</v>
      </c>
      <c r="D274" s="2087"/>
      <c r="E274" s="2087"/>
      <c r="F274" s="2087"/>
      <c r="G274" s="2087"/>
      <c r="H274" s="2087"/>
      <c r="I274" s="2087"/>
      <c r="J274" s="2088"/>
      <c r="K274" s="818">
        <v>31.46</v>
      </c>
      <c r="L274" s="815">
        <v>2580</v>
      </c>
      <c r="M274" s="22">
        <f t="shared" si="7"/>
        <v>2580</v>
      </c>
    </row>
    <row r="275" spans="1:13">
      <c r="B275" s="305" t="s">
        <v>1760</v>
      </c>
      <c r="C275" s="2086" t="s">
        <v>1761</v>
      </c>
      <c r="D275" s="2087"/>
      <c r="E275" s="2087"/>
      <c r="F275" s="2087"/>
      <c r="G275" s="2087"/>
      <c r="H275" s="2087"/>
      <c r="I275" s="2087"/>
      <c r="J275" s="2088"/>
      <c r="K275" s="818">
        <v>27.44</v>
      </c>
      <c r="L275" s="815">
        <v>2250</v>
      </c>
      <c r="M275" s="22">
        <f t="shared" si="7"/>
        <v>2250</v>
      </c>
    </row>
    <row r="276" spans="1:13">
      <c r="B276" s="305" t="s">
        <v>1762</v>
      </c>
      <c r="C276" s="2086" t="s">
        <v>1763</v>
      </c>
      <c r="D276" s="2087"/>
      <c r="E276" s="2087"/>
      <c r="F276" s="2087"/>
      <c r="G276" s="2087"/>
      <c r="H276" s="2087"/>
      <c r="I276" s="2087"/>
      <c r="J276" s="2088"/>
      <c r="K276" s="818">
        <v>40.24</v>
      </c>
      <c r="L276" s="815">
        <v>3300</v>
      </c>
      <c r="M276" s="22">
        <f t="shared" si="7"/>
        <v>3300</v>
      </c>
    </row>
    <row r="277" spans="1:13">
      <c r="B277" s="305" t="s">
        <v>1764</v>
      </c>
      <c r="C277" s="2086" t="s">
        <v>1765</v>
      </c>
      <c r="D277" s="2087"/>
      <c r="E277" s="2087"/>
      <c r="F277" s="2087"/>
      <c r="G277" s="2087"/>
      <c r="H277" s="2087"/>
      <c r="I277" s="2087"/>
      <c r="J277" s="2088"/>
      <c r="K277" s="818">
        <v>1.79</v>
      </c>
      <c r="L277" s="815">
        <v>147</v>
      </c>
      <c r="M277" s="22">
        <f t="shared" si="7"/>
        <v>147</v>
      </c>
    </row>
    <row r="278" spans="1:13">
      <c r="B278" s="305" t="s">
        <v>1766</v>
      </c>
      <c r="C278" s="2086" t="s">
        <v>1767</v>
      </c>
      <c r="D278" s="2087"/>
      <c r="E278" s="2087"/>
      <c r="F278" s="2087"/>
      <c r="G278" s="2087"/>
      <c r="H278" s="2087"/>
      <c r="I278" s="2087"/>
      <c r="J278" s="2088"/>
      <c r="K278" s="818">
        <v>2.74</v>
      </c>
      <c r="L278" s="815">
        <v>225</v>
      </c>
      <c r="M278" s="22">
        <f t="shared" si="7"/>
        <v>225</v>
      </c>
    </row>
    <row r="279" spans="1:13">
      <c r="B279" s="305" t="s">
        <v>1768</v>
      </c>
      <c r="C279" s="2086" t="s">
        <v>1769</v>
      </c>
      <c r="D279" s="2087"/>
      <c r="E279" s="2087"/>
      <c r="F279" s="2087"/>
      <c r="G279" s="2087"/>
      <c r="H279" s="2087"/>
      <c r="I279" s="2087"/>
      <c r="J279" s="2088"/>
      <c r="K279" s="818">
        <v>3</v>
      </c>
      <c r="L279" s="815">
        <v>246</v>
      </c>
      <c r="M279" s="22">
        <f t="shared" si="7"/>
        <v>246</v>
      </c>
    </row>
    <row r="280" spans="1:13" ht="12.75" customHeight="1">
      <c r="A280" s="2241" t="s">
        <v>194</v>
      </c>
      <c r="B280" s="2242"/>
      <c r="C280" s="2242"/>
      <c r="D280" s="2242"/>
      <c r="E280" s="2242"/>
      <c r="F280" s="2242"/>
      <c r="G280" s="2242"/>
      <c r="H280" s="2242"/>
      <c r="I280" s="2242"/>
      <c r="J280" s="2242"/>
      <c r="K280" s="2242"/>
      <c r="L280" s="2242"/>
      <c r="M280" s="2243"/>
    </row>
    <row r="281" spans="1:13">
      <c r="B281" s="276" t="s">
        <v>1584</v>
      </c>
      <c r="C281" s="277" t="s">
        <v>1585</v>
      </c>
      <c r="D281" s="850"/>
      <c r="E281" s="850"/>
      <c r="F281" s="850"/>
      <c r="G281" s="850"/>
      <c r="H281" s="850"/>
      <c r="I281" s="850"/>
      <c r="J281" s="851"/>
      <c r="K281" s="53">
        <v>263.2</v>
      </c>
      <c r="L281" s="807"/>
      <c r="M281" s="22">
        <f t="shared" ref="M281:M292" si="8">L281-L281*$C$4/100</f>
        <v>0</v>
      </c>
    </row>
    <row r="282" spans="1:13">
      <c r="B282" s="221" t="s">
        <v>1081</v>
      </c>
      <c r="C282" s="245" t="s">
        <v>1085</v>
      </c>
      <c r="D282" s="850"/>
      <c r="E282" s="850"/>
      <c r="F282" s="850"/>
      <c r="G282" s="850"/>
      <c r="H282" s="850"/>
      <c r="I282" s="850"/>
      <c r="J282" s="851"/>
      <c r="K282" s="818">
        <v>10.45</v>
      </c>
      <c r="L282" s="815">
        <v>857</v>
      </c>
      <c r="M282" s="22">
        <f t="shared" si="8"/>
        <v>857</v>
      </c>
    </row>
    <row r="283" spans="1:13">
      <c r="B283" s="305" t="s">
        <v>1770</v>
      </c>
      <c r="C283" s="306" t="s">
        <v>1771</v>
      </c>
      <c r="D283" s="307"/>
      <c r="E283" s="307"/>
      <c r="F283" s="307"/>
      <c r="G283" s="307"/>
      <c r="H283" s="307"/>
      <c r="I283" s="307"/>
      <c r="J283" s="308"/>
      <c r="K283" s="818">
        <v>48.06</v>
      </c>
      <c r="L283" s="815">
        <v>3941</v>
      </c>
      <c r="M283" s="22">
        <f t="shared" si="8"/>
        <v>3941</v>
      </c>
    </row>
    <row r="284" spans="1:13">
      <c r="B284" s="221" t="s">
        <v>1082</v>
      </c>
      <c r="C284" s="246" t="s">
        <v>1086</v>
      </c>
      <c r="D284" s="850"/>
      <c r="E284" s="850"/>
      <c r="F284" s="850"/>
      <c r="G284" s="850"/>
      <c r="H284" s="850"/>
      <c r="I284" s="850"/>
      <c r="J284" s="851"/>
      <c r="K284" s="878">
        <v>30.88</v>
      </c>
      <c r="L284" s="816">
        <v>2454.96</v>
      </c>
      <c r="M284" s="22">
        <f t="shared" si="8"/>
        <v>2454.96</v>
      </c>
    </row>
    <row r="285" spans="1:13">
      <c r="B285" s="221" t="s">
        <v>1083</v>
      </c>
      <c r="C285" s="246" t="s">
        <v>1087</v>
      </c>
      <c r="D285" s="850"/>
      <c r="E285" s="850"/>
      <c r="F285" s="850"/>
      <c r="G285" s="850"/>
      <c r="H285" s="850"/>
      <c r="I285" s="850"/>
      <c r="J285" s="851"/>
      <c r="K285" s="879">
        <v>31.12</v>
      </c>
      <c r="L285" s="816">
        <v>2474.04</v>
      </c>
      <c r="M285" s="22">
        <f t="shared" si="8"/>
        <v>2474.04</v>
      </c>
    </row>
    <row r="286" spans="1:13">
      <c r="B286" s="221" t="s">
        <v>1084</v>
      </c>
      <c r="C286" s="246" t="s">
        <v>1088</v>
      </c>
      <c r="D286" s="850"/>
      <c r="E286" s="850"/>
      <c r="F286" s="850"/>
      <c r="G286" s="850"/>
      <c r="H286" s="850"/>
      <c r="I286" s="850"/>
      <c r="J286" s="851"/>
      <c r="K286" s="818">
        <v>33.880000000000003</v>
      </c>
      <c r="L286" s="815">
        <v>2778</v>
      </c>
      <c r="M286" s="22">
        <f t="shared" si="8"/>
        <v>2778</v>
      </c>
    </row>
    <row r="287" spans="1:13">
      <c r="A287" s="221" t="s">
        <v>1591</v>
      </c>
      <c r="B287" s="226" t="s">
        <v>644</v>
      </c>
      <c r="C287" s="2238" t="s">
        <v>195</v>
      </c>
      <c r="D287" s="2239"/>
      <c r="E287" s="2239"/>
      <c r="F287" s="2239"/>
      <c r="G287" s="2239"/>
      <c r="H287" s="2239"/>
      <c r="I287" s="2239"/>
      <c r="J287" s="2240"/>
      <c r="K287" s="818">
        <v>30.16</v>
      </c>
      <c r="L287" s="815">
        <v>2774.72</v>
      </c>
      <c r="M287" s="22">
        <f t="shared" si="8"/>
        <v>2774.72</v>
      </c>
    </row>
    <row r="288" spans="1:13">
      <c r="A288" s="221"/>
      <c r="B288" s="221" t="s">
        <v>654</v>
      </c>
      <c r="C288" s="2172" t="s">
        <v>196</v>
      </c>
      <c r="D288" s="2173"/>
      <c r="E288" s="2173"/>
      <c r="F288" s="2173"/>
      <c r="G288" s="2173"/>
      <c r="H288" s="2173"/>
      <c r="I288" s="2173"/>
      <c r="J288" s="2174"/>
      <c r="K288" s="818">
        <v>72.740000000000009</v>
      </c>
      <c r="L288" s="815">
        <v>6692.08</v>
      </c>
      <c r="M288" s="22">
        <f t="shared" si="8"/>
        <v>6692.08</v>
      </c>
    </row>
    <row r="289" spans="1:13">
      <c r="A289" s="221"/>
      <c r="B289" s="221" t="s">
        <v>645</v>
      </c>
      <c r="C289" s="2172" t="s">
        <v>197</v>
      </c>
      <c r="D289" s="2173"/>
      <c r="E289" s="2173"/>
      <c r="F289" s="2173"/>
      <c r="G289" s="2173"/>
      <c r="H289" s="2173"/>
      <c r="I289" s="2173"/>
      <c r="J289" s="2174"/>
      <c r="K289" s="818">
        <v>28.89</v>
      </c>
      <c r="L289" s="815">
        <v>2657.88</v>
      </c>
      <c r="M289" s="22">
        <f t="shared" si="8"/>
        <v>2657.88</v>
      </c>
    </row>
    <row r="290" spans="1:13">
      <c r="A290" s="221"/>
      <c r="B290" s="221" t="s">
        <v>646</v>
      </c>
      <c r="C290" s="2172" t="s">
        <v>198</v>
      </c>
      <c r="D290" s="2173"/>
      <c r="E290" s="2173"/>
      <c r="F290" s="2173"/>
      <c r="G290" s="2173"/>
      <c r="H290" s="2173"/>
      <c r="I290" s="2173"/>
      <c r="J290" s="2174"/>
      <c r="K290" s="539">
        <v>232</v>
      </c>
      <c r="L290" s="816">
        <v>18444</v>
      </c>
      <c r="M290" s="22">
        <f t="shared" si="8"/>
        <v>18444</v>
      </c>
    </row>
    <row r="291" spans="1:13">
      <c r="A291" s="221"/>
      <c r="B291" s="221" t="s">
        <v>647</v>
      </c>
      <c r="C291" s="2172" t="s">
        <v>199</v>
      </c>
      <c r="D291" s="2173"/>
      <c r="E291" s="2173"/>
      <c r="F291" s="2173"/>
      <c r="G291" s="2173"/>
      <c r="H291" s="2173"/>
      <c r="I291" s="2173"/>
      <c r="J291" s="2174"/>
      <c r="K291" s="818">
        <v>75.290000000000006</v>
      </c>
      <c r="L291" s="815">
        <v>6926.68</v>
      </c>
      <c r="M291" s="22">
        <f t="shared" si="8"/>
        <v>6926.68</v>
      </c>
    </row>
    <row r="292" spans="1:13">
      <c r="A292" s="221"/>
      <c r="B292" s="221" t="s">
        <v>648</v>
      </c>
      <c r="C292" s="2172" t="s">
        <v>200</v>
      </c>
      <c r="D292" s="2173"/>
      <c r="E292" s="2173"/>
      <c r="F292" s="2173"/>
      <c r="G292" s="2173"/>
      <c r="H292" s="2173"/>
      <c r="I292" s="2173"/>
      <c r="J292" s="2174"/>
      <c r="K292" s="818">
        <v>56.62</v>
      </c>
      <c r="L292" s="815">
        <v>5209.04</v>
      </c>
      <c r="M292" s="22">
        <f t="shared" si="8"/>
        <v>5209.04</v>
      </c>
    </row>
    <row r="293" spans="1:13">
      <c r="K293" s="292"/>
    </row>
    <row r="294" spans="1:13" ht="15">
      <c r="A294" s="2218" t="s">
        <v>1991</v>
      </c>
      <c r="B294" s="2219"/>
      <c r="C294" s="2219"/>
      <c r="D294" s="2219"/>
      <c r="E294" s="2219"/>
      <c r="F294" s="2219"/>
      <c r="G294" s="2219"/>
      <c r="H294" s="2219"/>
      <c r="I294" s="2219"/>
      <c r="J294" s="2219"/>
      <c r="K294" s="2219"/>
      <c r="L294" s="2219"/>
      <c r="M294" s="2220"/>
    </row>
    <row r="295" spans="1:13">
      <c r="A295" s="264"/>
      <c r="B295" s="264" t="s">
        <v>15</v>
      </c>
      <c r="C295" s="2221" t="s">
        <v>4</v>
      </c>
      <c r="D295" s="2222"/>
      <c r="E295" s="2222"/>
      <c r="F295" s="2222"/>
      <c r="G295" s="2222"/>
      <c r="H295" s="2222"/>
      <c r="I295" s="2222"/>
      <c r="J295" s="2223"/>
      <c r="K295" s="571"/>
      <c r="L295" s="814"/>
      <c r="M295" s="275"/>
    </row>
    <row r="296" spans="1:13">
      <c r="A296" s="265"/>
      <c r="B296" s="266" t="s">
        <v>1156</v>
      </c>
      <c r="C296" s="2224" t="s">
        <v>1157</v>
      </c>
      <c r="D296" s="2225"/>
      <c r="E296" s="2225"/>
      <c r="F296" s="2225"/>
      <c r="G296" s="2225"/>
      <c r="H296" s="2225"/>
      <c r="I296" s="2225"/>
      <c r="J296" s="2226"/>
      <c r="K296" s="778">
        <v>149.41</v>
      </c>
      <c r="L296" s="815">
        <v>12230</v>
      </c>
      <c r="M296" s="22">
        <f>L296-L296*$C$4/100</f>
        <v>12230</v>
      </c>
    </row>
    <row r="297" spans="1:13">
      <c r="A297" s="265"/>
      <c r="B297" s="267" t="s">
        <v>1158</v>
      </c>
      <c r="C297" s="268" t="s">
        <v>1159</v>
      </c>
      <c r="D297" s="342"/>
      <c r="E297" s="342"/>
      <c r="F297" s="342"/>
      <c r="G297" s="342"/>
      <c r="H297" s="342"/>
      <c r="I297" s="342"/>
      <c r="J297" s="343"/>
      <c r="K297" s="779">
        <v>115.37</v>
      </c>
      <c r="L297" s="816">
        <v>9171.9150000000009</v>
      </c>
      <c r="M297" s="22">
        <f>L297-L297*$C$4/100</f>
        <v>9171.9150000000009</v>
      </c>
    </row>
    <row r="298" spans="1:13">
      <c r="A298" s="265"/>
      <c r="B298" s="267" t="s">
        <v>1586</v>
      </c>
      <c r="C298" s="268" t="s">
        <v>1587</v>
      </c>
      <c r="D298" s="342"/>
      <c r="E298" s="342"/>
      <c r="F298" s="342"/>
      <c r="G298" s="342"/>
      <c r="H298" s="342"/>
      <c r="I298" s="342"/>
      <c r="J298" s="343"/>
      <c r="K298" s="778">
        <v>152.80000000000001</v>
      </c>
      <c r="L298" s="815">
        <v>12530</v>
      </c>
      <c r="M298" s="22">
        <f>L298-L298*$C$4/100</f>
        <v>12530</v>
      </c>
    </row>
    <row r="299" spans="1:13" ht="15.75">
      <c r="A299" s="295" t="s">
        <v>1708</v>
      </c>
      <c r="K299" s="292"/>
    </row>
    <row r="300" spans="1:13" ht="15.75">
      <c r="A300" s="2251" t="s">
        <v>1681</v>
      </c>
      <c r="B300" s="2251"/>
      <c r="C300" s="2251"/>
      <c r="D300" s="2251"/>
      <c r="E300" s="2251"/>
      <c r="F300" s="2251"/>
      <c r="G300" s="2251"/>
      <c r="H300" s="2251"/>
      <c r="I300" s="2251"/>
      <c r="J300" s="2251"/>
      <c r="K300" s="2251"/>
      <c r="L300" s="2251"/>
      <c r="M300" s="2251"/>
    </row>
    <row r="301" spans="1:13">
      <c r="A301" s="293"/>
      <c r="B301" s="339" t="s">
        <v>1682</v>
      </c>
      <c r="C301" s="293"/>
      <c r="D301" s="293"/>
      <c r="E301" s="338" t="s">
        <v>1683</v>
      </c>
      <c r="F301" s="293"/>
      <c r="G301" s="339" t="s">
        <v>1682</v>
      </c>
      <c r="H301" s="293"/>
      <c r="I301" s="293"/>
      <c r="J301" s="293"/>
      <c r="K301" s="294"/>
      <c r="L301" s="846"/>
      <c r="M301" s="293"/>
    </row>
    <row r="302" spans="1:13" ht="38.25">
      <c r="A302" s="293"/>
      <c r="B302" s="2250" t="s">
        <v>1684</v>
      </c>
      <c r="C302" s="2250"/>
      <c r="D302" s="2250"/>
      <c r="E302" s="341" t="s">
        <v>1685</v>
      </c>
      <c r="F302" s="293"/>
      <c r="G302" s="340" t="s">
        <v>1686</v>
      </c>
      <c r="H302" s="340"/>
      <c r="I302" s="340"/>
      <c r="J302" s="293"/>
      <c r="K302" s="294"/>
      <c r="L302" s="846"/>
      <c r="M302" s="293"/>
    </row>
    <row r="303" spans="1:13">
      <c r="A303" s="293"/>
      <c r="B303" s="2250" t="s">
        <v>1687</v>
      </c>
      <c r="C303" s="2250"/>
      <c r="D303" s="2250"/>
      <c r="E303" s="338">
        <v>5680020</v>
      </c>
      <c r="F303" s="293"/>
      <c r="G303" s="2252" t="s">
        <v>1688</v>
      </c>
      <c r="H303" s="2252"/>
      <c r="I303" s="2252"/>
      <c r="J303" s="2252"/>
      <c r="K303" s="2252"/>
      <c r="L303" s="2253"/>
      <c r="M303" s="293"/>
    </row>
    <row r="304" spans="1:13">
      <c r="A304" s="293"/>
      <c r="B304" s="2252" t="s">
        <v>1689</v>
      </c>
      <c r="C304" s="2252"/>
      <c r="D304" s="2252"/>
      <c r="E304" s="2254" t="s">
        <v>1690</v>
      </c>
      <c r="F304" s="293"/>
      <c r="G304" s="2252"/>
      <c r="H304" s="2252"/>
      <c r="I304" s="2252"/>
      <c r="J304" s="2252"/>
      <c r="K304" s="2252"/>
      <c r="L304" s="2253"/>
      <c r="M304" s="293"/>
    </row>
    <row r="305" spans="1:13">
      <c r="A305" s="293"/>
      <c r="B305" s="2252"/>
      <c r="C305" s="2252"/>
      <c r="D305" s="2252"/>
      <c r="E305" s="2254"/>
      <c r="F305" s="293"/>
      <c r="G305" s="2250" t="s">
        <v>1691</v>
      </c>
      <c r="H305" s="2250"/>
      <c r="I305" s="2250"/>
      <c r="J305" s="2250"/>
      <c r="K305" s="2250"/>
      <c r="L305" s="846"/>
      <c r="M305" s="293"/>
    </row>
    <row r="306" spans="1:13">
      <c r="A306" s="293"/>
      <c r="B306" s="2252"/>
      <c r="C306" s="2252"/>
      <c r="D306" s="2252"/>
      <c r="E306" s="2254"/>
      <c r="F306" s="293"/>
      <c r="G306" s="2252" t="s">
        <v>1692</v>
      </c>
      <c r="H306" s="2252"/>
      <c r="I306" s="2252"/>
      <c r="J306" s="2252"/>
      <c r="K306" s="2252"/>
      <c r="L306" s="2253"/>
      <c r="M306" s="293"/>
    </row>
    <row r="307" spans="1:13">
      <c r="A307" s="293"/>
      <c r="B307" s="2252"/>
      <c r="C307" s="2252"/>
      <c r="D307" s="2252"/>
      <c r="E307" s="2254"/>
      <c r="F307" s="293"/>
      <c r="G307" s="2252"/>
      <c r="H307" s="2252"/>
      <c r="I307" s="2252"/>
      <c r="J307" s="2252"/>
      <c r="K307" s="2252"/>
      <c r="L307" s="2253"/>
      <c r="M307" s="293"/>
    </row>
    <row r="308" spans="1:13">
      <c r="A308" s="293"/>
      <c r="B308" s="2252"/>
      <c r="C308" s="2252"/>
      <c r="D308" s="2252"/>
      <c r="E308" s="2254"/>
      <c r="F308" s="293"/>
      <c r="G308" s="2252" t="s">
        <v>1693</v>
      </c>
      <c r="H308" s="2252"/>
      <c r="I308" s="2252"/>
      <c r="J308" s="2252"/>
      <c r="K308" s="2252"/>
      <c r="L308" s="2253"/>
      <c r="M308" s="293"/>
    </row>
    <row r="309" spans="1:13">
      <c r="A309" s="293"/>
      <c r="B309" s="2250" t="s">
        <v>1694</v>
      </c>
      <c r="C309" s="2250"/>
      <c r="D309" s="2250"/>
      <c r="E309" s="338">
        <v>608470</v>
      </c>
      <c r="F309" s="293"/>
      <c r="G309" s="2252"/>
      <c r="H309" s="2252"/>
      <c r="I309" s="2252"/>
      <c r="J309" s="2252"/>
      <c r="K309" s="2252"/>
      <c r="L309" s="2253"/>
      <c r="M309" s="293"/>
    </row>
    <row r="310" spans="1:13">
      <c r="A310" s="293"/>
      <c r="B310" s="2250" t="s">
        <v>1695</v>
      </c>
      <c r="C310" s="2250"/>
      <c r="D310" s="2250"/>
      <c r="E310" s="338">
        <v>608450</v>
      </c>
      <c r="F310" s="293"/>
      <c r="G310" s="2250" t="s">
        <v>1696</v>
      </c>
      <c r="H310" s="2250"/>
      <c r="I310" s="2250"/>
      <c r="J310" s="2250"/>
      <c r="K310" s="2250"/>
      <c r="L310" s="846"/>
      <c r="M310" s="293"/>
    </row>
    <row r="311" spans="1:13">
      <c r="A311" s="293"/>
      <c r="B311" s="2250" t="s">
        <v>1697</v>
      </c>
      <c r="C311" s="2250"/>
      <c r="D311" s="2250"/>
      <c r="E311" s="338">
        <v>601520</v>
      </c>
      <c r="F311" s="293"/>
      <c r="G311" s="2250" t="s">
        <v>1698</v>
      </c>
      <c r="H311" s="2250"/>
      <c r="I311" s="2250"/>
      <c r="J311" s="2250"/>
      <c r="K311" s="2250"/>
      <c r="L311" s="846"/>
      <c r="M311" s="293"/>
    </row>
    <row r="312" spans="1:13">
      <c r="A312" s="293"/>
      <c r="B312" s="2250" t="s">
        <v>1699</v>
      </c>
      <c r="C312" s="2250"/>
      <c r="D312" s="2250"/>
      <c r="E312" s="338">
        <v>601520</v>
      </c>
      <c r="F312" s="293"/>
      <c r="G312" s="2250" t="s">
        <v>1700</v>
      </c>
      <c r="H312" s="2250"/>
      <c r="I312" s="2250"/>
      <c r="J312" s="2250"/>
      <c r="K312" s="2250"/>
      <c r="L312" s="846"/>
      <c r="M312" s="293"/>
    </row>
    <row r="313" spans="1:13">
      <c r="A313" s="293"/>
      <c r="B313" s="2250" t="s">
        <v>1701</v>
      </c>
      <c r="C313" s="2250"/>
      <c r="D313" s="2250"/>
      <c r="E313" s="338">
        <v>608450</v>
      </c>
      <c r="F313" s="293"/>
      <c r="G313" s="2250" t="s">
        <v>314</v>
      </c>
      <c r="H313" s="2250"/>
      <c r="I313" s="2250"/>
      <c r="J313" s="2250"/>
      <c r="K313" s="2250"/>
      <c r="L313" s="846"/>
      <c r="M313" s="293"/>
    </row>
    <row r="314" spans="1:13">
      <c r="A314" s="293"/>
      <c r="B314" s="2250" t="s">
        <v>1702</v>
      </c>
      <c r="C314" s="2250"/>
      <c r="D314" s="2250"/>
      <c r="E314" s="338">
        <v>608450</v>
      </c>
      <c r="F314" s="293"/>
      <c r="G314" s="2250" t="s">
        <v>315</v>
      </c>
      <c r="H314" s="2250"/>
      <c r="I314" s="2250"/>
      <c r="J314" s="2250"/>
      <c r="K314" s="2250"/>
      <c r="L314" s="846"/>
      <c r="M314" s="293"/>
    </row>
    <row r="315" spans="1:13">
      <c r="A315" s="293"/>
      <c r="B315" s="2252" t="s">
        <v>1703</v>
      </c>
      <c r="C315" s="2252"/>
      <c r="D315" s="2252"/>
      <c r="E315" s="2255">
        <v>5666910</v>
      </c>
      <c r="F315" s="293"/>
      <c r="G315" s="2250" t="s">
        <v>1704</v>
      </c>
      <c r="H315" s="2250"/>
      <c r="I315" s="2250"/>
      <c r="J315" s="2250"/>
      <c r="K315" s="2250"/>
      <c r="L315" s="846"/>
      <c r="M315" s="293"/>
    </row>
    <row r="316" spans="1:13">
      <c r="A316" s="293"/>
      <c r="B316" s="2252"/>
      <c r="C316" s="2252"/>
      <c r="D316" s="2252"/>
      <c r="E316" s="2255"/>
      <c r="F316" s="293"/>
      <c r="G316" s="2250" t="s">
        <v>1705</v>
      </c>
      <c r="H316" s="2250"/>
      <c r="I316" s="2250"/>
      <c r="J316" s="2250"/>
      <c r="K316" s="2250"/>
      <c r="L316" s="846"/>
      <c r="M316" s="293"/>
    </row>
    <row r="317" spans="1:13">
      <c r="A317" s="293"/>
      <c r="B317" s="2250" t="s">
        <v>1706</v>
      </c>
      <c r="C317" s="2250"/>
      <c r="D317" s="2250"/>
      <c r="E317" s="338">
        <v>5699390</v>
      </c>
      <c r="F317" s="293"/>
      <c r="G317" s="2250" t="s">
        <v>1707</v>
      </c>
      <c r="H317" s="2250"/>
      <c r="I317" s="2250"/>
      <c r="J317" s="2250"/>
      <c r="K317" s="2250"/>
      <c r="L317" s="846"/>
      <c r="M317" s="293"/>
    </row>
    <row r="318" spans="1:13" ht="15">
      <c r="B318" s="83"/>
      <c r="C318" s="83"/>
      <c r="D318" s="83"/>
      <c r="E318" s="83"/>
      <c r="F318" s="83"/>
      <c r="G318" s="83"/>
      <c r="H318" s="83"/>
      <c r="I318" s="83"/>
      <c r="J318" s="83"/>
      <c r="K318" s="152"/>
      <c r="L318" s="270"/>
      <c r="M318" s="331"/>
    </row>
    <row r="319" spans="1:13">
      <c r="K319" s="149"/>
    </row>
    <row r="320" spans="1:13">
      <c r="K320" s="149"/>
    </row>
    <row r="321" spans="11:11">
      <c r="K321" s="149"/>
    </row>
    <row r="322" spans="11:11">
      <c r="K322" s="149"/>
    </row>
    <row r="323" spans="11:11">
      <c r="K323" s="149"/>
    </row>
    <row r="324" spans="11:11">
      <c r="K324" s="149"/>
    </row>
    <row r="325" spans="11:11">
      <c r="K325" s="149"/>
    </row>
    <row r="326" spans="11:11">
      <c r="K326" s="149"/>
    </row>
    <row r="327" spans="11:11">
      <c r="K327" s="149"/>
    </row>
    <row r="328" spans="11:11">
      <c r="K328" s="149"/>
    </row>
    <row r="329" spans="11:11">
      <c r="K329" s="149"/>
    </row>
    <row r="330" spans="11:11">
      <c r="K330" s="149"/>
    </row>
    <row r="331" spans="11:11">
      <c r="K331" s="149"/>
    </row>
    <row r="332" spans="11:11">
      <c r="K332" s="149"/>
    </row>
    <row r="333" spans="11:11">
      <c r="K333" s="149"/>
    </row>
    <row r="334" spans="11:11">
      <c r="K334" s="149"/>
    </row>
    <row r="335" spans="11:11">
      <c r="K335" s="149"/>
    </row>
    <row r="336" spans="11:11">
      <c r="K336" s="149"/>
    </row>
    <row r="337" spans="11:11">
      <c r="K337" s="149"/>
    </row>
    <row r="338" spans="11:11">
      <c r="K338" s="149"/>
    </row>
    <row r="339" spans="11:11">
      <c r="K339" s="149"/>
    </row>
    <row r="340" spans="11:11">
      <c r="K340" s="149"/>
    </row>
    <row r="341" spans="11:11">
      <c r="K341" s="149"/>
    </row>
    <row r="342" spans="11:11">
      <c r="K342" s="149"/>
    </row>
    <row r="343" spans="11:11">
      <c r="K343" s="149"/>
    </row>
    <row r="344" spans="11:11">
      <c r="K344" s="149"/>
    </row>
    <row r="345" spans="11:11">
      <c r="K345" s="149"/>
    </row>
    <row r="346" spans="11:11">
      <c r="K346" s="149"/>
    </row>
    <row r="347" spans="11:11">
      <c r="K347" s="149"/>
    </row>
    <row r="348" spans="11:11">
      <c r="K348" s="149"/>
    </row>
    <row r="349" spans="11:11">
      <c r="K349" s="149"/>
    </row>
    <row r="350" spans="11:11">
      <c r="K350" s="149"/>
    </row>
    <row r="351" spans="11:11">
      <c r="K351" s="149"/>
    </row>
    <row r="352" spans="11:11">
      <c r="K352" s="149"/>
    </row>
    <row r="353" spans="11:11">
      <c r="K353" s="149"/>
    </row>
    <row r="354" spans="11:11">
      <c r="K354" s="149"/>
    </row>
    <row r="355" spans="11:11">
      <c r="K355" s="149"/>
    </row>
    <row r="356" spans="11:11">
      <c r="K356" s="149"/>
    </row>
    <row r="357" spans="11:11">
      <c r="K357" s="149"/>
    </row>
    <row r="358" spans="11:11">
      <c r="K358" s="149"/>
    </row>
    <row r="359" spans="11:11">
      <c r="K359" s="149"/>
    </row>
    <row r="360" spans="11:11">
      <c r="K360" s="149"/>
    </row>
    <row r="361" spans="11:11">
      <c r="K361" s="149"/>
    </row>
    <row r="362" spans="11:11">
      <c r="K362" s="149"/>
    </row>
    <row r="363" spans="11:11">
      <c r="K363" s="149"/>
    </row>
    <row r="364" spans="11:11">
      <c r="K364" s="149"/>
    </row>
    <row r="365" spans="11:11">
      <c r="K365" s="149"/>
    </row>
    <row r="366" spans="11:11">
      <c r="K366" s="149"/>
    </row>
    <row r="367" spans="11:11">
      <c r="K367" s="149"/>
    </row>
    <row r="368" spans="11:11">
      <c r="K368" s="149"/>
    </row>
    <row r="369" spans="11:11">
      <c r="K369" s="149"/>
    </row>
    <row r="370" spans="11:11">
      <c r="K370" s="149"/>
    </row>
    <row r="371" spans="11:11">
      <c r="K371" s="149"/>
    </row>
    <row r="372" spans="11:11">
      <c r="K372" s="149"/>
    </row>
    <row r="373" spans="11:11">
      <c r="K373" s="149"/>
    </row>
    <row r="374" spans="11:11">
      <c r="K374" s="149"/>
    </row>
    <row r="375" spans="11:11">
      <c r="K375" s="149"/>
    </row>
    <row r="376" spans="11:11">
      <c r="K376" s="149"/>
    </row>
    <row r="377" spans="11:11">
      <c r="K377" s="149"/>
    </row>
    <row r="378" spans="11:11">
      <c r="K378" s="149"/>
    </row>
    <row r="379" spans="11:11">
      <c r="K379" s="149"/>
    </row>
    <row r="380" spans="11:11">
      <c r="K380" s="149"/>
    </row>
    <row r="381" spans="11:11">
      <c r="K381" s="149"/>
    </row>
    <row r="382" spans="11:11">
      <c r="K382" s="149"/>
    </row>
    <row r="383" spans="11:11">
      <c r="K383" s="149"/>
    </row>
    <row r="384" spans="11:11">
      <c r="K384" s="149"/>
    </row>
    <row r="385" spans="11:11">
      <c r="K385" s="149"/>
    </row>
    <row r="386" spans="11:11">
      <c r="K386" s="149"/>
    </row>
    <row r="387" spans="11:11">
      <c r="K387" s="149"/>
    </row>
    <row r="388" spans="11:11">
      <c r="K388" s="149"/>
    </row>
    <row r="389" spans="11:11">
      <c r="K389" s="149"/>
    </row>
    <row r="390" spans="11:11">
      <c r="K390" s="149"/>
    </row>
    <row r="391" spans="11:11">
      <c r="K391" s="149"/>
    </row>
    <row r="392" spans="11:11">
      <c r="K392" s="149"/>
    </row>
    <row r="393" spans="11:11">
      <c r="K393" s="149"/>
    </row>
    <row r="394" spans="11:11">
      <c r="K394" s="149"/>
    </row>
    <row r="395" spans="11:11">
      <c r="K395" s="149"/>
    </row>
    <row r="396" spans="11:11">
      <c r="K396" s="149"/>
    </row>
    <row r="397" spans="11:11">
      <c r="K397" s="149"/>
    </row>
    <row r="398" spans="11:11">
      <c r="K398" s="149"/>
    </row>
    <row r="399" spans="11:11">
      <c r="K399" s="149"/>
    </row>
    <row r="400" spans="11:11">
      <c r="K400" s="149"/>
    </row>
    <row r="401" spans="11:11">
      <c r="K401" s="149"/>
    </row>
    <row r="402" spans="11:11">
      <c r="K402" s="149"/>
    </row>
    <row r="403" spans="11:11">
      <c r="K403" s="149"/>
    </row>
    <row r="404" spans="11:11">
      <c r="K404" s="149"/>
    </row>
    <row r="405" spans="11:11">
      <c r="K405" s="149"/>
    </row>
    <row r="406" spans="11:11">
      <c r="K406" s="149"/>
    </row>
    <row r="407" spans="11:11">
      <c r="K407" s="149"/>
    </row>
    <row r="408" spans="11:11">
      <c r="K408" s="149"/>
    </row>
    <row r="409" spans="11:11">
      <c r="K409" s="149"/>
    </row>
    <row r="410" spans="11:11">
      <c r="K410" s="149"/>
    </row>
    <row r="411" spans="11:11">
      <c r="K411" s="149"/>
    </row>
    <row r="412" spans="11:11">
      <c r="K412" s="149"/>
    </row>
    <row r="413" spans="11:11">
      <c r="K413" s="149"/>
    </row>
    <row r="414" spans="11:11">
      <c r="K414" s="149"/>
    </row>
    <row r="415" spans="11:11">
      <c r="K415" s="149"/>
    </row>
    <row r="416" spans="11:11">
      <c r="K416" s="149"/>
    </row>
    <row r="417" spans="11:11">
      <c r="K417" s="149"/>
    </row>
    <row r="418" spans="11:11">
      <c r="K418" s="149"/>
    </row>
    <row r="419" spans="11:11">
      <c r="K419" s="149"/>
    </row>
    <row r="420" spans="11:11">
      <c r="K420" s="149"/>
    </row>
    <row r="421" spans="11:11">
      <c r="K421" s="149"/>
    </row>
    <row r="422" spans="11:11">
      <c r="K422" s="149"/>
    </row>
    <row r="423" spans="11:11">
      <c r="K423" s="149"/>
    </row>
    <row r="424" spans="11:11">
      <c r="K424" s="149"/>
    </row>
    <row r="425" spans="11:11">
      <c r="K425" s="149"/>
    </row>
    <row r="426" spans="11:11">
      <c r="K426" s="149"/>
    </row>
    <row r="427" spans="11:11">
      <c r="K427" s="149"/>
    </row>
    <row r="428" spans="11:11">
      <c r="K428" s="149"/>
    </row>
    <row r="429" spans="11:11">
      <c r="K429" s="149"/>
    </row>
    <row r="430" spans="11:11">
      <c r="K430" s="149"/>
    </row>
    <row r="431" spans="11:11">
      <c r="K431" s="149"/>
    </row>
    <row r="432" spans="11:11">
      <c r="K432" s="149"/>
    </row>
    <row r="433" spans="11:11">
      <c r="K433" s="149"/>
    </row>
    <row r="434" spans="11:11">
      <c r="K434" s="149"/>
    </row>
    <row r="435" spans="11:11">
      <c r="K435" s="149"/>
    </row>
    <row r="436" spans="11:11">
      <c r="K436" s="149"/>
    </row>
    <row r="437" spans="11:11">
      <c r="K437" s="149"/>
    </row>
    <row r="438" spans="11:11">
      <c r="K438" s="149"/>
    </row>
    <row r="439" spans="11:11">
      <c r="K439" s="149"/>
    </row>
    <row r="440" spans="11:11">
      <c r="K440" s="149"/>
    </row>
    <row r="441" spans="11:11">
      <c r="K441" s="149"/>
    </row>
    <row r="442" spans="11:11">
      <c r="K442" s="149"/>
    </row>
    <row r="443" spans="11:11">
      <c r="K443" s="149"/>
    </row>
    <row r="444" spans="11:11">
      <c r="K444" s="149"/>
    </row>
    <row r="445" spans="11:11">
      <c r="K445" s="149"/>
    </row>
    <row r="446" spans="11:11">
      <c r="K446" s="149"/>
    </row>
    <row r="447" spans="11:11">
      <c r="K447" s="149"/>
    </row>
    <row r="448" spans="11:11">
      <c r="K448" s="149"/>
    </row>
    <row r="449" spans="11:11">
      <c r="K449" s="149"/>
    </row>
    <row r="450" spans="11:11">
      <c r="K450" s="149"/>
    </row>
    <row r="451" spans="11:11">
      <c r="K451" s="149"/>
    </row>
    <row r="452" spans="11:11">
      <c r="K452" s="149"/>
    </row>
    <row r="453" spans="11:11">
      <c r="K453" s="149"/>
    </row>
    <row r="454" spans="11:11">
      <c r="K454" s="149"/>
    </row>
    <row r="455" spans="11:11">
      <c r="K455" s="149"/>
    </row>
    <row r="456" spans="11:11">
      <c r="K456" s="149"/>
    </row>
    <row r="457" spans="11:11">
      <c r="K457" s="149"/>
    </row>
    <row r="458" spans="11:11">
      <c r="K458" s="149"/>
    </row>
    <row r="459" spans="11:11">
      <c r="K459" s="149"/>
    </row>
    <row r="460" spans="11:11">
      <c r="K460" s="149"/>
    </row>
    <row r="461" spans="11:11">
      <c r="K461" s="149"/>
    </row>
    <row r="462" spans="11:11">
      <c r="K462" s="149"/>
    </row>
    <row r="463" spans="11:11">
      <c r="K463" s="149"/>
    </row>
    <row r="464" spans="11:11">
      <c r="K464" s="149"/>
    </row>
    <row r="465" spans="11:11">
      <c r="K465" s="149"/>
    </row>
    <row r="466" spans="11:11">
      <c r="K466" s="149"/>
    </row>
    <row r="467" spans="11:11">
      <c r="K467" s="149"/>
    </row>
    <row r="468" spans="11:11">
      <c r="K468" s="149"/>
    </row>
    <row r="469" spans="11:11">
      <c r="K469" s="149"/>
    </row>
    <row r="470" spans="11:11">
      <c r="K470" s="149"/>
    </row>
    <row r="471" spans="11:11">
      <c r="K471" s="149"/>
    </row>
    <row r="472" spans="11:11">
      <c r="K472" s="149"/>
    </row>
    <row r="473" spans="11:11">
      <c r="K473" s="149"/>
    </row>
    <row r="474" spans="11:11">
      <c r="K474" s="149"/>
    </row>
    <row r="475" spans="11:11">
      <c r="K475" s="149"/>
    </row>
    <row r="476" spans="11:11">
      <c r="K476" s="149"/>
    </row>
    <row r="477" spans="11:11">
      <c r="K477" s="149"/>
    </row>
    <row r="478" spans="11:11">
      <c r="K478" s="149"/>
    </row>
    <row r="479" spans="11:11">
      <c r="K479" s="149"/>
    </row>
    <row r="480" spans="11:11">
      <c r="K480" s="149"/>
    </row>
    <row r="481" spans="11:11">
      <c r="K481" s="149"/>
    </row>
    <row r="482" spans="11:11">
      <c r="K482" s="149"/>
    </row>
    <row r="483" spans="11:11">
      <c r="K483" s="149"/>
    </row>
    <row r="484" spans="11:11">
      <c r="K484" s="149"/>
    </row>
    <row r="485" spans="11:11">
      <c r="K485" s="149"/>
    </row>
    <row r="486" spans="11:11">
      <c r="K486" s="149"/>
    </row>
    <row r="487" spans="11:11">
      <c r="K487" s="149"/>
    </row>
    <row r="488" spans="11:11">
      <c r="K488" s="149"/>
    </row>
    <row r="489" spans="11:11">
      <c r="K489" s="149"/>
    </row>
    <row r="490" spans="11:11">
      <c r="K490" s="149"/>
    </row>
    <row r="491" spans="11:11">
      <c r="K491" s="149"/>
    </row>
    <row r="492" spans="11:11">
      <c r="K492" s="149"/>
    </row>
    <row r="493" spans="11:11">
      <c r="K493" s="149"/>
    </row>
    <row r="494" spans="11:11">
      <c r="K494" s="149"/>
    </row>
    <row r="495" spans="11:11">
      <c r="K495" s="149"/>
    </row>
    <row r="496" spans="11:11">
      <c r="K496" s="149"/>
    </row>
    <row r="497" spans="11:11">
      <c r="K497" s="149"/>
    </row>
    <row r="498" spans="11:11">
      <c r="K498" s="149"/>
    </row>
    <row r="499" spans="11:11">
      <c r="K499" s="149"/>
    </row>
    <row r="500" spans="11:11">
      <c r="K500" s="149"/>
    </row>
    <row r="501" spans="11:11">
      <c r="K501" s="149"/>
    </row>
    <row r="502" spans="11:11">
      <c r="K502" s="149"/>
    </row>
    <row r="503" spans="11:11">
      <c r="K503" s="149"/>
    </row>
    <row r="504" spans="11:11">
      <c r="K504" s="149"/>
    </row>
    <row r="505" spans="11:11">
      <c r="K505" s="149"/>
    </row>
    <row r="506" spans="11:11">
      <c r="K506" s="149"/>
    </row>
    <row r="507" spans="11:11">
      <c r="K507" s="149"/>
    </row>
    <row r="508" spans="11:11">
      <c r="K508" s="149"/>
    </row>
    <row r="509" spans="11:11">
      <c r="K509" s="149"/>
    </row>
    <row r="510" spans="11:11">
      <c r="K510" s="149"/>
    </row>
    <row r="511" spans="11:11">
      <c r="K511" s="149"/>
    </row>
    <row r="512" spans="11:11">
      <c r="K512" s="149"/>
    </row>
    <row r="513" spans="11:11">
      <c r="K513" s="149"/>
    </row>
    <row r="514" spans="11:11">
      <c r="K514" s="149"/>
    </row>
    <row r="515" spans="11:11">
      <c r="K515" s="149"/>
    </row>
    <row r="516" spans="11:11">
      <c r="K516" s="149"/>
    </row>
    <row r="517" spans="11:11">
      <c r="K517" s="149"/>
    </row>
    <row r="518" spans="11:11">
      <c r="K518" s="149"/>
    </row>
    <row r="519" spans="11:11">
      <c r="K519" s="149"/>
    </row>
    <row r="520" spans="11:11">
      <c r="K520" s="149"/>
    </row>
    <row r="521" spans="11:11">
      <c r="K521" s="149"/>
    </row>
    <row r="522" spans="11:11">
      <c r="K522" s="149"/>
    </row>
    <row r="523" spans="11:11">
      <c r="K523" s="149"/>
    </row>
    <row r="524" spans="11:11">
      <c r="K524" s="149"/>
    </row>
    <row r="525" spans="11:11">
      <c r="K525" s="149"/>
    </row>
    <row r="526" spans="11:11">
      <c r="K526" s="149"/>
    </row>
    <row r="527" spans="11:11">
      <c r="K527" s="149"/>
    </row>
    <row r="528" spans="11:11">
      <c r="K528" s="149"/>
    </row>
    <row r="529" spans="11:11">
      <c r="K529" s="149"/>
    </row>
    <row r="530" spans="11:11">
      <c r="K530" s="149"/>
    </row>
    <row r="531" spans="11:11">
      <c r="K531" s="149"/>
    </row>
    <row r="532" spans="11:11">
      <c r="K532" s="149"/>
    </row>
    <row r="533" spans="11:11">
      <c r="K533" s="149"/>
    </row>
    <row r="534" spans="11:11">
      <c r="K534" s="149"/>
    </row>
    <row r="535" spans="11:11">
      <c r="K535" s="149"/>
    </row>
    <row r="536" spans="11:11">
      <c r="K536" s="149"/>
    </row>
    <row r="537" spans="11:11">
      <c r="K537" s="149"/>
    </row>
    <row r="538" spans="11:11">
      <c r="K538" s="149"/>
    </row>
    <row r="539" spans="11:11">
      <c r="K539" s="149"/>
    </row>
    <row r="540" spans="11:11">
      <c r="K540" s="149"/>
    </row>
    <row r="541" spans="11:11">
      <c r="K541" s="149"/>
    </row>
    <row r="542" spans="11:11">
      <c r="K542" s="149"/>
    </row>
    <row r="543" spans="11:11">
      <c r="K543" s="149"/>
    </row>
    <row r="544" spans="11:11">
      <c r="K544" s="149"/>
    </row>
    <row r="545" spans="11:11">
      <c r="K545" s="149"/>
    </row>
    <row r="546" spans="11:11">
      <c r="K546" s="149"/>
    </row>
    <row r="547" spans="11:11">
      <c r="K547" s="149"/>
    </row>
    <row r="548" spans="11:11">
      <c r="K548" s="149"/>
    </row>
    <row r="549" spans="11:11">
      <c r="K549" s="149"/>
    </row>
    <row r="550" spans="11:11">
      <c r="K550" s="149"/>
    </row>
    <row r="551" spans="11:11">
      <c r="K551" s="149"/>
    </row>
    <row r="552" spans="11:11">
      <c r="K552" s="149"/>
    </row>
    <row r="553" spans="11:11">
      <c r="K553" s="149"/>
    </row>
    <row r="554" spans="11:11">
      <c r="K554" s="149"/>
    </row>
    <row r="555" spans="11:11">
      <c r="K555" s="149"/>
    </row>
    <row r="556" spans="11:11">
      <c r="K556" s="149"/>
    </row>
    <row r="557" spans="11:11">
      <c r="K557" s="149"/>
    </row>
    <row r="558" spans="11:11">
      <c r="K558" s="149"/>
    </row>
    <row r="559" spans="11:11">
      <c r="K559" s="149"/>
    </row>
    <row r="560" spans="11:11">
      <c r="K560" s="149"/>
    </row>
    <row r="561" spans="11:11">
      <c r="K561" s="149"/>
    </row>
    <row r="562" spans="11:11">
      <c r="K562" s="149"/>
    </row>
    <row r="563" spans="11:11">
      <c r="K563" s="149"/>
    </row>
    <row r="564" spans="11:11">
      <c r="K564" s="149"/>
    </row>
    <row r="565" spans="11:11">
      <c r="K565" s="149"/>
    </row>
    <row r="566" spans="11:11">
      <c r="K566" s="149"/>
    </row>
    <row r="567" spans="11:11">
      <c r="K567" s="149"/>
    </row>
    <row r="568" spans="11:11">
      <c r="K568" s="149"/>
    </row>
    <row r="569" spans="11:11">
      <c r="K569" s="149"/>
    </row>
    <row r="570" spans="11:11">
      <c r="K570" s="149"/>
    </row>
    <row r="571" spans="11:11">
      <c r="K571" s="149"/>
    </row>
    <row r="572" spans="11:11">
      <c r="K572" s="149"/>
    </row>
    <row r="573" spans="11:11">
      <c r="K573" s="149"/>
    </row>
    <row r="574" spans="11:11">
      <c r="K574" s="149"/>
    </row>
    <row r="575" spans="11:11">
      <c r="K575" s="149"/>
    </row>
    <row r="576" spans="11:11">
      <c r="K576" s="149"/>
    </row>
    <row r="577" spans="11:11">
      <c r="K577" s="149"/>
    </row>
    <row r="578" spans="11:11">
      <c r="K578" s="149"/>
    </row>
    <row r="579" spans="11:11">
      <c r="K579" s="149"/>
    </row>
    <row r="580" spans="11:11">
      <c r="K580" s="149"/>
    </row>
    <row r="581" spans="11:11">
      <c r="K581" s="149"/>
    </row>
    <row r="582" spans="11:11">
      <c r="K582" s="149"/>
    </row>
    <row r="583" spans="11:11">
      <c r="K583" s="149"/>
    </row>
    <row r="584" spans="11:11">
      <c r="K584" s="149"/>
    </row>
    <row r="585" spans="11:11">
      <c r="K585" s="149"/>
    </row>
    <row r="586" spans="11:11">
      <c r="K586" s="149"/>
    </row>
    <row r="587" spans="11:11">
      <c r="K587" s="149"/>
    </row>
    <row r="588" spans="11:11">
      <c r="K588" s="149"/>
    </row>
    <row r="589" spans="11:11">
      <c r="K589" s="149"/>
    </row>
    <row r="590" spans="11:11">
      <c r="K590" s="149"/>
    </row>
    <row r="591" spans="11:11">
      <c r="K591" s="149"/>
    </row>
    <row r="592" spans="11:11">
      <c r="K592" s="149"/>
    </row>
    <row r="593" spans="11:11">
      <c r="K593" s="149"/>
    </row>
    <row r="594" spans="11:11">
      <c r="K594" s="149"/>
    </row>
    <row r="595" spans="11:11">
      <c r="K595" s="149"/>
    </row>
    <row r="596" spans="11:11">
      <c r="K596" s="149"/>
    </row>
    <row r="597" spans="11:11">
      <c r="K597" s="149"/>
    </row>
    <row r="598" spans="11:11">
      <c r="K598" s="149"/>
    </row>
    <row r="599" spans="11:11">
      <c r="K599" s="149"/>
    </row>
    <row r="600" spans="11:11">
      <c r="K600" s="149"/>
    </row>
    <row r="601" spans="11:11">
      <c r="K601" s="149"/>
    </row>
    <row r="602" spans="11:11">
      <c r="K602" s="149"/>
    </row>
    <row r="603" spans="11:11">
      <c r="K603" s="149"/>
    </row>
    <row r="604" spans="11:11">
      <c r="K604" s="149"/>
    </row>
    <row r="605" spans="11:11">
      <c r="K605" s="149"/>
    </row>
    <row r="606" spans="11:11">
      <c r="K606" s="149"/>
    </row>
    <row r="607" spans="11:11">
      <c r="K607" s="149"/>
    </row>
    <row r="608" spans="11:11">
      <c r="K608" s="149"/>
    </row>
    <row r="609" spans="11:11">
      <c r="K609" s="149"/>
    </row>
    <row r="610" spans="11:11">
      <c r="K610" s="149"/>
    </row>
    <row r="611" spans="11:11">
      <c r="K611" s="149"/>
    </row>
    <row r="612" spans="11:11">
      <c r="K612" s="149"/>
    </row>
    <row r="613" spans="11:11">
      <c r="K613" s="149"/>
    </row>
    <row r="614" spans="11:11">
      <c r="K614" s="149"/>
    </row>
    <row r="615" spans="11:11">
      <c r="K615" s="149"/>
    </row>
    <row r="616" spans="11:11">
      <c r="K616" s="149"/>
    </row>
    <row r="617" spans="11:11">
      <c r="K617" s="149"/>
    </row>
    <row r="618" spans="11:11">
      <c r="K618" s="149"/>
    </row>
    <row r="619" spans="11:11">
      <c r="K619" s="149"/>
    </row>
    <row r="620" spans="11:11">
      <c r="K620" s="149"/>
    </row>
    <row r="621" spans="11:11">
      <c r="K621" s="149"/>
    </row>
    <row r="622" spans="11:11">
      <c r="K622" s="149"/>
    </row>
    <row r="623" spans="11:11">
      <c r="K623" s="149"/>
    </row>
    <row r="624" spans="11:11">
      <c r="K624" s="149"/>
    </row>
    <row r="625" spans="11:11">
      <c r="K625" s="149"/>
    </row>
    <row r="626" spans="11:11">
      <c r="K626" s="149"/>
    </row>
    <row r="627" spans="11:11">
      <c r="K627" s="149"/>
    </row>
    <row r="628" spans="11:11">
      <c r="K628" s="149"/>
    </row>
    <row r="629" spans="11:11">
      <c r="K629" s="149"/>
    </row>
    <row r="630" spans="11:11">
      <c r="K630" s="149"/>
    </row>
    <row r="631" spans="11:11">
      <c r="K631" s="149"/>
    </row>
    <row r="632" spans="11:11">
      <c r="K632" s="149"/>
    </row>
    <row r="633" spans="11:11">
      <c r="K633" s="149"/>
    </row>
    <row r="634" spans="11:11">
      <c r="K634" s="149"/>
    </row>
    <row r="635" spans="11:11">
      <c r="K635" s="149"/>
    </row>
    <row r="636" spans="11:11">
      <c r="K636" s="149"/>
    </row>
    <row r="637" spans="11:11">
      <c r="K637" s="149"/>
    </row>
    <row r="638" spans="11:11">
      <c r="K638" s="149"/>
    </row>
    <row r="639" spans="11:11">
      <c r="K639" s="149"/>
    </row>
    <row r="640" spans="11:11">
      <c r="K640" s="149"/>
    </row>
    <row r="641" spans="11:11">
      <c r="K641" s="149"/>
    </row>
    <row r="642" spans="11:11">
      <c r="K642" s="149"/>
    </row>
    <row r="643" spans="11:11">
      <c r="K643" s="149"/>
    </row>
    <row r="644" spans="11:11">
      <c r="K644" s="149"/>
    </row>
    <row r="645" spans="11:11">
      <c r="K645" s="149"/>
    </row>
    <row r="646" spans="11:11">
      <c r="K646" s="149"/>
    </row>
    <row r="647" spans="11:11">
      <c r="K647" s="149"/>
    </row>
    <row r="648" spans="11:11">
      <c r="K648" s="149"/>
    </row>
    <row r="649" spans="11:11">
      <c r="K649" s="149"/>
    </row>
    <row r="650" spans="11:11">
      <c r="K650" s="149"/>
    </row>
    <row r="651" spans="11:11">
      <c r="K651" s="149"/>
    </row>
    <row r="652" spans="11:11">
      <c r="K652" s="149"/>
    </row>
    <row r="653" spans="11:11">
      <c r="K653" s="149"/>
    </row>
    <row r="654" spans="11:11">
      <c r="K654" s="149"/>
    </row>
    <row r="655" spans="11:11">
      <c r="K655" s="149"/>
    </row>
    <row r="656" spans="11:11">
      <c r="K656" s="149"/>
    </row>
    <row r="657" spans="11:11">
      <c r="K657" s="149"/>
    </row>
    <row r="658" spans="11:11">
      <c r="K658" s="149"/>
    </row>
    <row r="659" spans="11:11">
      <c r="K659" s="149"/>
    </row>
    <row r="660" spans="11:11">
      <c r="K660" s="149"/>
    </row>
    <row r="661" spans="11:11">
      <c r="K661" s="149"/>
    </row>
    <row r="662" spans="11:11">
      <c r="K662" s="149"/>
    </row>
    <row r="663" spans="11:11">
      <c r="K663" s="149"/>
    </row>
    <row r="664" spans="11:11">
      <c r="K664" s="149"/>
    </row>
    <row r="665" spans="11:11">
      <c r="K665" s="149"/>
    </row>
    <row r="666" spans="11:11">
      <c r="K666" s="149"/>
    </row>
    <row r="667" spans="11:11">
      <c r="K667" s="149"/>
    </row>
    <row r="668" spans="11:11">
      <c r="K668" s="149"/>
    </row>
    <row r="669" spans="11:11">
      <c r="K669" s="149"/>
    </row>
    <row r="670" spans="11:11">
      <c r="K670" s="149"/>
    </row>
    <row r="671" spans="11:11">
      <c r="K671" s="149"/>
    </row>
    <row r="672" spans="11:11">
      <c r="K672" s="149"/>
    </row>
    <row r="673" spans="11:11">
      <c r="K673" s="149"/>
    </row>
    <row r="674" spans="11:11">
      <c r="K674" s="149"/>
    </row>
    <row r="675" spans="11:11">
      <c r="K675" s="149"/>
    </row>
    <row r="676" spans="11:11">
      <c r="K676" s="149"/>
    </row>
    <row r="677" spans="11:11">
      <c r="K677" s="149"/>
    </row>
    <row r="678" spans="11:11">
      <c r="K678" s="149"/>
    </row>
    <row r="679" spans="11:11">
      <c r="K679" s="149"/>
    </row>
    <row r="680" spans="11:11">
      <c r="K680" s="149"/>
    </row>
    <row r="681" spans="11:11">
      <c r="K681" s="149"/>
    </row>
    <row r="682" spans="11:11">
      <c r="K682" s="149"/>
    </row>
    <row r="683" spans="11:11">
      <c r="K683" s="149"/>
    </row>
    <row r="684" spans="11:11">
      <c r="K684" s="149"/>
    </row>
    <row r="685" spans="11:11">
      <c r="K685" s="149"/>
    </row>
    <row r="686" spans="11:11">
      <c r="K686" s="149"/>
    </row>
    <row r="687" spans="11:11">
      <c r="K687" s="149"/>
    </row>
    <row r="688" spans="11:11">
      <c r="K688" s="149"/>
    </row>
    <row r="689" spans="11:11">
      <c r="K689" s="149"/>
    </row>
    <row r="690" spans="11:11">
      <c r="K690" s="149"/>
    </row>
    <row r="691" spans="11:11">
      <c r="K691" s="149"/>
    </row>
    <row r="692" spans="11:11">
      <c r="K692" s="149"/>
    </row>
    <row r="693" spans="11:11">
      <c r="K693" s="149"/>
    </row>
    <row r="694" spans="11:11">
      <c r="K694" s="149"/>
    </row>
    <row r="695" spans="11:11">
      <c r="K695" s="149"/>
    </row>
    <row r="696" spans="11:11">
      <c r="K696" s="149"/>
    </row>
    <row r="697" spans="11:11">
      <c r="K697" s="149"/>
    </row>
    <row r="698" spans="11:11">
      <c r="K698" s="149"/>
    </row>
    <row r="699" spans="11:11">
      <c r="K699" s="149"/>
    </row>
    <row r="700" spans="11:11">
      <c r="K700" s="149"/>
    </row>
    <row r="701" spans="11:11">
      <c r="K701" s="149"/>
    </row>
    <row r="702" spans="11:11">
      <c r="K702" s="149"/>
    </row>
    <row r="703" spans="11:11">
      <c r="K703" s="149"/>
    </row>
    <row r="704" spans="11:11">
      <c r="K704" s="149"/>
    </row>
    <row r="705" spans="11:11">
      <c r="K705" s="149"/>
    </row>
    <row r="706" spans="11:11">
      <c r="K706" s="149"/>
    </row>
    <row r="707" spans="11:11">
      <c r="K707" s="149"/>
    </row>
    <row r="708" spans="11:11">
      <c r="K708" s="149"/>
    </row>
    <row r="709" spans="11:11">
      <c r="K709" s="149"/>
    </row>
    <row r="710" spans="11:11">
      <c r="K710" s="149"/>
    </row>
    <row r="711" spans="11:11">
      <c r="K711" s="149"/>
    </row>
    <row r="712" spans="11:11">
      <c r="K712" s="149"/>
    </row>
    <row r="713" spans="11:11">
      <c r="K713" s="149"/>
    </row>
    <row r="714" spans="11:11">
      <c r="K714" s="149"/>
    </row>
    <row r="715" spans="11:11">
      <c r="K715" s="149"/>
    </row>
    <row r="716" spans="11:11">
      <c r="K716" s="149"/>
    </row>
    <row r="717" spans="11:11">
      <c r="K717" s="149"/>
    </row>
    <row r="718" spans="11:11">
      <c r="K718" s="149"/>
    </row>
    <row r="719" spans="11:11">
      <c r="K719" s="149"/>
    </row>
    <row r="720" spans="11:11">
      <c r="K720" s="149"/>
    </row>
    <row r="721" spans="11:11">
      <c r="K721" s="149"/>
    </row>
    <row r="722" spans="11:11">
      <c r="K722" s="149"/>
    </row>
    <row r="723" spans="11:11">
      <c r="K723" s="149"/>
    </row>
    <row r="724" spans="11:11">
      <c r="K724" s="149"/>
    </row>
    <row r="725" spans="11:11">
      <c r="K725" s="149"/>
    </row>
    <row r="726" spans="11:11">
      <c r="K726" s="149"/>
    </row>
    <row r="727" spans="11:11">
      <c r="K727" s="149"/>
    </row>
    <row r="728" spans="11:11">
      <c r="K728" s="149"/>
    </row>
    <row r="729" spans="11:11">
      <c r="K729" s="149"/>
    </row>
    <row r="730" spans="11:11">
      <c r="K730" s="149"/>
    </row>
    <row r="731" spans="11:11">
      <c r="K731" s="149"/>
    </row>
    <row r="732" spans="11:11">
      <c r="K732" s="149"/>
    </row>
    <row r="733" spans="11:11">
      <c r="K733" s="149"/>
    </row>
    <row r="734" spans="11:11">
      <c r="K734" s="149"/>
    </row>
    <row r="735" spans="11:11">
      <c r="K735" s="149"/>
    </row>
    <row r="736" spans="11:11">
      <c r="K736" s="149"/>
    </row>
    <row r="737" spans="11:11">
      <c r="K737" s="149"/>
    </row>
    <row r="738" spans="11:11">
      <c r="K738" s="149"/>
    </row>
    <row r="739" spans="11:11">
      <c r="K739" s="149"/>
    </row>
    <row r="740" spans="11:11">
      <c r="K740" s="149"/>
    </row>
    <row r="741" spans="11:11">
      <c r="K741" s="149"/>
    </row>
    <row r="742" spans="11:11">
      <c r="K742" s="149"/>
    </row>
    <row r="743" spans="11:11">
      <c r="K743" s="149"/>
    </row>
    <row r="744" spans="11:11">
      <c r="K744" s="149"/>
    </row>
    <row r="745" spans="11:11">
      <c r="K745" s="149"/>
    </row>
    <row r="746" spans="11:11">
      <c r="K746" s="149"/>
    </row>
    <row r="747" spans="11:11">
      <c r="K747" s="149"/>
    </row>
    <row r="748" spans="11:11">
      <c r="K748" s="149"/>
    </row>
    <row r="749" spans="11:11">
      <c r="K749" s="149"/>
    </row>
    <row r="750" spans="11:11">
      <c r="K750" s="149"/>
    </row>
    <row r="751" spans="11:11">
      <c r="K751" s="149"/>
    </row>
    <row r="752" spans="11:11">
      <c r="K752" s="149"/>
    </row>
    <row r="753" spans="11:11">
      <c r="K753" s="149"/>
    </row>
    <row r="754" spans="11:11">
      <c r="K754" s="149"/>
    </row>
    <row r="755" spans="11:11">
      <c r="K755" s="149"/>
    </row>
    <row r="756" spans="11:11">
      <c r="K756" s="149"/>
    </row>
    <row r="757" spans="11:11">
      <c r="K757" s="149"/>
    </row>
    <row r="758" spans="11:11">
      <c r="K758" s="149"/>
    </row>
    <row r="759" spans="11:11">
      <c r="K759" s="149"/>
    </row>
    <row r="760" spans="11:11">
      <c r="K760" s="149"/>
    </row>
    <row r="761" spans="11:11">
      <c r="K761" s="149"/>
    </row>
    <row r="762" spans="11:11">
      <c r="K762" s="149"/>
    </row>
    <row r="763" spans="11:11">
      <c r="K763" s="149"/>
    </row>
    <row r="764" spans="11:11">
      <c r="K764" s="149"/>
    </row>
    <row r="765" spans="11:11">
      <c r="K765" s="149"/>
    </row>
    <row r="766" spans="11:11">
      <c r="K766" s="149"/>
    </row>
    <row r="767" spans="11:11">
      <c r="K767" s="149"/>
    </row>
    <row r="768" spans="11:11">
      <c r="K768" s="149"/>
    </row>
    <row r="769" spans="11:11">
      <c r="K769" s="149"/>
    </row>
    <row r="770" spans="11:11">
      <c r="K770" s="149"/>
    </row>
    <row r="771" spans="11:11">
      <c r="K771" s="149"/>
    </row>
    <row r="772" spans="11:11">
      <c r="K772" s="149"/>
    </row>
    <row r="773" spans="11:11">
      <c r="K773" s="149"/>
    </row>
    <row r="774" spans="11:11">
      <c r="K774" s="149"/>
    </row>
    <row r="775" spans="11:11">
      <c r="K775" s="149"/>
    </row>
    <row r="776" spans="11:11">
      <c r="K776" s="149"/>
    </row>
    <row r="777" spans="11:11">
      <c r="K777" s="149"/>
    </row>
    <row r="778" spans="11:11">
      <c r="K778" s="149"/>
    </row>
    <row r="779" spans="11:11">
      <c r="K779" s="149"/>
    </row>
    <row r="780" spans="11:11">
      <c r="K780" s="149"/>
    </row>
    <row r="781" spans="11:11">
      <c r="K781" s="149"/>
    </row>
    <row r="782" spans="11:11">
      <c r="K782" s="149"/>
    </row>
    <row r="783" spans="11:11">
      <c r="K783" s="149"/>
    </row>
    <row r="784" spans="11:11">
      <c r="K784" s="149"/>
    </row>
    <row r="785" spans="11:11">
      <c r="K785" s="149"/>
    </row>
    <row r="786" spans="11:11">
      <c r="K786" s="149"/>
    </row>
    <row r="787" spans="11:11">
      <c r="K787" s="149"/>
    </row>
    <row r="788" spans="11:11">
      <c r="K788" s="149"/>
    </row>
    <row r="789" spans="11:11">
      <c r="K789" s="149"/>
    </row>
    <row r="790" spans="11:11">
      <c r="K790" s="149"/>
    </row>
    <row r="791" spans="11:11">
      <c r="K791" s="149"/>
    </row>
    <row r="792" spans="11:11">
      <c r="K792" s="149"/>
    </row>
    <row r="793" spans="11:11">
      <c r="K793" s="149"/>
    </row>
    <row r="794" spans="11:11">
      <c r="K794" s="149"/>
    </row>
    <row r="795" spans="11:11">
      <c r="K795" s="149"/>
    </row>
    <row r="796" spans="11:11">
      <c r="K796" s="149"/>
    </row>
    <row r="797" spans="11:11">
      <c r="K797" s="149"/>
    </row>
    <row r="798" spans="11:11">
      <c r="K798" s="149"/>
    </row>
    <row r="799" spans="11:11">
      <c r="K799" s="149"/>
    </row>
    <row r="800" spans="11:11">
      <c r="K800" s="149"/>
    </row>
    <row r="801" spans="11:11">
      <c r="K801" s="149"/>
    </row>
    <row r="802" spans="11:11">
      <c r="K802" s="149"/>
    </row>
    <row r="803" spans="11:11">
      <c r="K803" s="149"/>
    </row>
    <row r="804" spans="11:11">
      <c r="K804" s="149"/>
    </row>
    <row r="805" spans="11:11">
      <c r="K805" s="149"/>
    </row>
    <row r="806" spans="11:11">
      <c r="K806" s="149"/>
    </row>
    <row r="807" spans="11:11">
      <c r="K807" s="149"/>
    </row>
    <row r="808" spans="11:11">
      <c r="K808" s="149"/>
    </row>
    <row r="809" spans="11:11">
      <c r="K809" s="149"/>
    </row>
    <row r="810" spans="11:11">
      <c r="K810" s="149"/>
    </row>
    <row r="811" spans="11:11">
      <c r="K811" s="149"/>
    </row>
    <row r="812" spans="11:11">
      <c r="K812" s="149"/>
    </row>
    <row r="813" spans="11:11">
      <c r="K813" s="149"/>
    </row>
    <row r="814" spans="11:11">
      <c r="K814" s="149"/>
    </row>
    <row r="815" spans="11:11">
      <c r="K815" s="149"/>
    </row>
    <row r="816" spans="11:11">
      <c r="K816" s="149"/>
    </row>
    <row r="817" spans="11:11">
      <c r="K817" s="149"/>
    </row>
    <row r="818" spans="11:11">
      <c r="K818" s="149"/>
    </row>
    <row r="819" spans="11:11">
      <c r="K819" s="149"/>
    </row>
    <row r="820" spans="11:11">
      <c r="K820" s="149"/>
    </row>
    <row r="821" spans="11:11">
      <c r="K821" s="149"/>
    </row>
    <row r="822" spans="11:11">
      <c r="K822" s="149"/>
    </row>
    <row r="823" spans="11:11">
      <c r="K823" s="149"/>
    </row>
    <row r="824" spans="11:11">
      <c r="K824" s="149"/>
    </row>
    <row r="825" spans="11:11">
      <c r="K825" s="149"/>
    </row>
    <row r="826" spans="11:11">
      <c r="K826" s="149"/>
    </row>
    <row r="827" spans="11:11">
      <c r="K827" s="149"/>
    </row>
    <row r="828" spans="11:11">
      <c r="K828" s="149"/>
    </row>
    <row r="829" spans="11:11">
      <c r="K829" s="149"/>
    </row>
    <row r="830" spans="11:11">
      <c r="K830" s="149"/>
    </row>
    <row r="831" spans="11:11">
      <c r="K831" s="149"/>
    </row>
    <row r="832" spans="11:11">
      <c r="K832" s="149"/>
    </row>
    <row r="833" spans="11:11">
      <c r="K833" s="149"/>
    </row>
    <row r="834" spans="11:11">
      <c r="K834" s="149"/>
    </row>
    <row r="835" spans="11:11">
      <c r="K835" s="149"/>
    </row>
    <row r="836" spans="11:11">
      <c r="K836" s="149"/>
    </row>
    <row r="837" spans="11:11">
      <c r="K837" s="149"/>
    </row>
    <row r="838" spans="11:11">
      <c r="K838" s="149"/>
    </row>
    <row r="839" spans="11:11">
      <c r="K839" s="149"/>
    </row>
    <row r="840" spans="11:11">
      <c r="K840" s="149"/>
    </row>
    <row r="841" spans="11:11">
      <c r="K841" s="149"/>
    </row>
    <row r="842" spans="11:11">
      <c r="K842" s="149"/>
    </row>
    <row r="843" spans="11:11">
      <c r="K843" s="149"/>
    </row>
    <row r="844" spans="11:11">
      <c r="K844" s="149"/>
    </row>
    <row r="845" spans="11:11">
      <c r="K845" s="149"/>
    </row>
    <row r="846" spans="11:11">
      <c r="K846" s="149"/>
    </row>
    <row r="847" spans="11:11">
      <c r="K847" s="149"/>
    </row>
    <row r="848" spans="11:11">
      <c r="K848" s="149"/>
    </row>
    <row r="849" spans="11:11">
      <c r="K849" s="149"/>
    </row>
    <row r="850" spans="11:11">
      <c r="K850" s="149"/>
    </row>
    <row r="851" spans="11:11">
      <c r="K851" s="149"/>
    </row>
    <row r="852" spans="11:11">
      <c r="K852" s="149"/>
    </row>
    <row r="853" spans="11:11">
      <c r="K853" s="149"/>
    </row>
    <row r="854" spans="11:11">
      <c r="K854" s="149"/>
    </row>
    <row r="855" spans="11:11">
      <c r="K855" s="149"/>
    </row>
    <row r="856" spans="11:11">
      <c r="K856" s="149"/>
    </row>
    <row r="857" spans="11:11">
      <c r="K857" s="149"/>
    </row>
    <row r="858" spans="11:11">
      <c r="K858" s="149"/>
    </row>
    <row r="859" spans="11:11">
      <c r="K859" s="149"/>
    </row>
    <row r="860" spans="11:11">
      <c r="K860" s="149"/>
    </row>
    <row r="861" spans="11:11">
      <c r="K861" s="149"/>
    </row>
    <row r="862" spans="11:11">
      <c r="K862" s="149"/>
    </row>
    <row r="863" spans="11:11">
      <c r="K863" s="149"/>
    </row>
    <row r="864" spans="11:11">
      <c r="K864" s="149"/>
    </row>
    <row r="865" spans="11:11">
      <c r="K865" s="149"/>
    </row>
    <row r="866" spans="11:11">
      <c r="K866" s="149"/>
    </row>
    <row r="867" spans="11:11">
      <c r="K867" s="149"/>
    </row>
    <row r="868" spans="11:11">
      <c r="K868" s="149"/>
    </row>
    <row r="869" spans="11:11">
      <c r="K869" s="149"/>
    </row>
    <row r="870" spans="11:11">
      <c r="K870" s="149"/>
    </row>
    <row r="871" spans="11:11">
      <c r="K871" s="149"/>
    </row>
    <row r="872" spans="11:11">
      <c r="K872" s="149"/>
    </row>
    <row r="873" spans="11:11">
      <c r="K873" s="149"/>
    </row>
    <row r="874" spans="11:11">
      <c r="K874" s="149"/>
    </row>
    <row r="875" spans="11:11">
      <c r="K875" s="149"/>
    </row>
    <row r="876" spans="11:11">
      <c r="K876" s="149"/>
    </row>
    <row r="877" spans="11:11">
      <c r="K877" s="149"/>
    </row>
    <row r="878" spans="11:11">
      <c r="K878" s="149"/>
    </row>
    <row r="879" spans="11:11">
      <c r="K879" s="149"/>
    </row>
    <row r="880" spans="11:11">
      <c r="K880" s="149"/>
    </row>
    <row r="881" spans="11:11">
      <c r="K881" s="149"/>
    </row>
    <row r="882" spans="11:11">
      <c r="K882" s="149"/>
    </row>
    <row r="883" spans="11:11">
      <c r="K883" s="149"/>
    </row>
    <row r="884" spans="11:11">
      <c r="K884" s="149"/>
    </row>
    <row r="885" spans="11:11">
      <c r="K885" s="149"/>
    </row>
    <row r="886" spans="11:11">
      <c r="K886" s="149"/>
    </row>
    <row r="887" spans="11:11">
      <c r="K887" s="149"/>
    </row>
    <row r="888" spans="11:11">
      <c r="K888" s="149"/>
    </row>
    <row r="889" spans="11:11">
      <c r="K889" s="149"/>
    </row>
    <row r="890" spans="11:11">
      <c r="K890" s="149"/>
    </row>
    <row r="891" spans="11:11">
      <c r="K891" s="149"/>
    </row>
    <row r="892" spans="11:11">
      <c r="K892" s="149"/>
    </row>
    <row r="893" spans="11:11">
      <c r="K893" s="149"/>
    </row>
    <row r="894" spans="11:11">
      <c r="K894" s="149"/>
    </row>
    <row r="895" spans="11:11">
      <c r="K895" s="149"/>
    </row>
    <row r="896" spans="11:11">
      <c r="K896" s="149"/>
    </row>
    <row r="897" spans="11:11">
      <c r="K897" s="149"/>
    </row>
    <row r="898" spans="11:11">
      <c r="K898" s="149"/>
    </row>
    <row r="899" spans="11:11">
      <c r="K899" s="149"/>
    </row>
    <row r="900" spans="11:11">
      <c r="K900" s="149"/>
    </row>
    <row r="901" spans="11:11">
      <c r="K901" s="149"/>
    </row>
    <row r="902" spans="11:11">
      <c r="K902" s="149"/>
    </row>
    <row r="903" spans="11:11">
      <c r="K903" s="149"/>
    </row>
    <row r="904" spans="11:11">
      <c r="K904" s="149"/>
    </row>
    <row r="905" spans="11:11">
      <c r="K905" s="149"/>
    </row>
    <row r="906" spans="11:11">
      <c r="K906" s="149"/>
    </row>
    <row r="907" spans="11:11">
      <c r="K907" s="149"/>
    </row>
    <row r="908" spans="11:11">
      <c r="K908" s="149"/>
    </row>
    <row r="909" spans="11:11">
      <c r="K909" s="149"/>
    </row>
    <row r="910" spans="11:11">
      <c r="K910" s="149"/>
    </row>
    <row r="911" spans="11:11">
      <c r="K911" s="149"/>
    </row>
    <row r="912" spans="11:11">
      <c r="K912" s="149"/>
    </row>
    <row r="913" spans="11:11">
      <c r="K913" s="149"/>
    </row>
    <row r="914" spans="11:11">
      <c r="K914" s="149"/>
    </row>
    <row r="915" spans="11:11">
      <c r="K915" s="149"/>
    </row>
    <row r="916" spans="11:11">
      <c r="K916" s="149"/>
    </row>
    <row r="917" spans="11:11">
      <c r="K917" s="149"/>
    </row>
    <row r="918" spans="11:11">
      <c r="K918" s="149"/>
    </row>
    <row r="919" spans="11:11">
      <c r="K919" s="149"/>
    </row>
    <row r="920" spans="11:11">
      <c r="K920" s="149"/>
    </row>
    <row r="921" spans="11:11">
      <c r="K921" s="149"/>
    </row>
    <row r="922" spans="11:11">
      <c r="K922" s="149"/>
    </row>
    <row r="923" spans="11:11">
      <c r="K923" s="149"/>
    </row>
    <row r="924" spans="11:11">
      <c r="K924" s="149"/>
    </row>
    <row r="925" spans="11:11">
      <c r="K925" s="149"/>
    </row>
    <row r="926" spans="11:11">
      <c r="K926" s="149"/>
    </row>
    <row r="927" spans="11:11">
      <c r="K927" s="149"/>
    </row>
    <row r="928" spans="11:11">
      <c r="K928" s="149"/>
    </row>
    <row r="929" spans="11:11">
      <c r="K929" s="149"/>
    </row>
    <row r="930" spans="11:11">
      <c r="K930" s="149"/>
    </row>
    <row r="931" spans="11:11">
      <c r="K931" s="149"/>
    </row>
    <row r="932" spans="11:11">
      <c r="K932" s="149"/>
    </row>
    <row r="933" spans="11:11">
      <c r="K933" s="149"/>
    </row>
    <row r="934" spans="11:11">
      <c r="K934" s="149"/>
    </row>
    <row r="935" spans="11:11">
      <c r="K935" s="149"/>
    </row>
    <row r="936" spans="11:11">
      <c r="K936" s="149"/>
    </row>
    <row r="937" spans="11:11">
      <c r="K937" s="149"/>
    </row>
    <row r="938" spans="11:11">
      <c r="K938" s="149"/>
    </row>
    <row r="939" spans="11:11">
      <c r="K939" s="149"/>
    </row>
    <row r="940" spans="11:11">
      <c r="K940" s="149"/>
    </row>
    <row r="941" spans="11:11">
      <c r="K941" s="149"/>
    </row>
    <row r="942" spans="11:11">
      <c r="K942" s="149"/>
    </row>
    <row r="943" spans="11:11">
      <c r="K943" s="149"/>
    </row>
    <row r="944" spans="11:11">
      <c r="K944" s="149"/>
    </row>
    <row r="945" spans="11:11">
      <c r="K945" s="149"/>
    </row>
    <row r="946" spans="11:11">
      <c r="K946" s="149"/>
    </row>
    <row r="947" spans="11:11">
      <c r="K947" s="149"/>
    </row>
    <row r="948" spans="11:11">
      <c r="K948" s="149"/>
    </row>
    <row r="949" spans="11:11">
      <c r="K949" s="149"/>
    </row>
    <row r="950" spans="11:11">
      <c r="K950" s="149"/>
    </row>
    <row r="951" spans="11:11">
      <c r="K951" s="149"/>
    </row>
    <row r="952" spans="11:11">
      <c r="K952" s="149"/>
    </row>
    <row r="953" spans="11:11">
      <c r="K953" s="149"/>
    </row>
    <row r="954" spans="11:11">
      <c r="K954" s="149"/>
    </row>
    <row r="955" spans="11:11">
      <c r="K955" s="149"/>
    </row>
    <row r="956" spans="11:11">
      <c r="K956" s="149"/>
    </row>
    <row r="957" spans="11:11">
      <c r="K957" s="149"/>
    </row>
    <row r="958" spans="11:11">
      <c r="K958" s="149"/>
    </row>
    <row r="959" spans="11:11">
      <c r="K959" s="149"/>
    </row>
    <row r="960" spans="11:11">
      <c r="K960" s="149"/>
    </row>
    <row r="961" spans="11:11">
      <c r="K961" s="149"/>
    </row>
    <row r="962" spans="11:11">
      <c r="K962" s="149"/>
    </row>
    <row r="963" spans="11:11">
      <c r="K963" s="149"/>
    </row>
    <row r="964" spans="11:11">
      <c r="K964" s="149"/>
    </row>
    <row r="965" spans="11:11">
      <c r="K965" s="149"/>
    </row>
    <row r="966" spans="11:11">
      <c r="K966" s="149"/>
    </row>
    <row r="967" spans="11:11">
      <c r="K967" s="149"/>
    </row>
    <row r="968" spans="11:11">
      <c r="K968" s="149"/>
    </row>
    <row r="969" spans="11:11">
      <c r="K969" s="149"/>
    </row>
    <row r="970" spans="11:11">
      <c r="K970" s="149"/>
    </row>
    <row r="971" spans="11:11">
      <c r="K971" s="149"/>
    </row>
    <row r="972" spans="11:11">
      <c r="K972" s="149"/>
    </row>
    <row r="973" spans="11:11">
      <c r="K973" s="149"/>
    </row>
    <row r="974" spans="11:11">
      <c r="K974" s="149"/>
    </row>
    <row r="975" spans="11:11">
      <c r="K975" s="149"/>
    </row>
    <row r="976" spans="11:11">
      <c r="K976" s="149"/>
    </row>
    <row r="977" spans="11:11">
      <c r="K977" s="149"/>
    </row>
    <row r="978" spans="11:11">
      <c r="K978" s="149"/>
    </row>
    <row r="979" spans="11:11">
      <c r="K979" s="149"/>
    </row>
    <row r="980" spans="11:11">
      <c r="K980" s="149"/>
    </row>
    <row r="981" spans="11:11">
      <c r="K981" s="149"/>
    </row>
    <row r="982" spans="11:11">
      <c r="K982" s="149"/>
    </row>
    <row r="983" spans="11:11">
      <c r="K983" s="149"/>
    </row>
    <row r="984" spans="11:11">
      <c r="K984" s="149"/>
    </row>
    <row r="985" spans="11:11">
      <c r="K985" s="149"/>
    </row>
    <row r="986" spans="11:11">
      <c r="K986" s="149"/>
    </row>
    <row r="987" spans="11:11">
      <c r="K987" s="149"/>
    </row>
    <row r="988" spans="11:11">
      <c r="K988" s="149"/>
    </row>
    <row r="989" spans="11:11">
      <c r="K989" s="149"/>
    </row>
    <row r="990" spans="11:11">
      <c r="K990" s="149"/>
    </row>
    <row r="991" spans="11:11">
      <c r="K991" s="149"/>
    </row>
    <row r="992" spans="11:11">
      <c r="K992" s="149"/>
    </row>
    <row r="993" spans="11:11">
      <c r="K993" s="149"/>
    </row>
    <row r="994" spans="11:11">
      <c r="K994" s="149"/>
    </row>
    <row r="995" spans="11:11">
      <c r="K995" s="149"/>
    </row>
    <row r="996" spans="11:11">
      <c r="K996" s="149"/>
    </row>
    <row r="997" spans="11:11">
      <c r="K997" s="149"/>
    </row>
    <row r="998" spans="11:11">
      <c r="K998" s="149"/>
    </row>
    <row r="999" spans="11:11">
      <c r="K999" s="149"/>
    </row>
    <row r="1000" spans="11:11">
      <c r="K1000" s="149"/>
    </row>
    <row r="1001" spans="11:11">
      <c r="K1001" s="149"/>
    </row>
    <row r="1002" spans="11:11">
      <c r="K1002" s="149"/>
    </row>
    <row r="1003" spans="11:11">
      <c r="K1003" s="149"/>
    </row>
    <row r="1004" spans="11:11">
      <c r="K1004" s="149"/>
    </row>
    <row r="1005" spans="11:11">
      <c r="K1005" s="149"/>
    </row>
    <row r="1006" spans="11:11">
      <c r="K1006" s="149"/>
    </row>
    <row r="1007" spans="11:11">
      <c r="K1007" s="149"/>
    </row>
    <row r="1008" spans="11:11">
      <c r="K1008" s="149"/>
    </row>
    <row r="1009" spans="11:11">
      <c r="K1009" s="149"/>
    </row>
    <row r="1010" spans="11:11">
      <c r="K1010" s="149"/>
    </row>
    <row r="1011" spans="11:11">
      <c r="K1011" s="149"/>
    </row>
    <row r="1012" spans="11:11">
      <c r="K1012" s="149"/>
    </row>
    <row r="1013" spans="11:11">
      <c r="K1013" s="149"/>
    </row>
    <row r="1014" spans="11:11">
      <c r="K1014" s="149"/>
    </row>
    <row r="1015" spans="11:11">
      <c r="K1015" s="149"/>
    </row>
    <row r="1016" spans="11:11">
      <c r="K1016" s="149"/>
    </row>
    <row r="1017" spans="11:11">
      <c r="K1017" s="149"/>
    </row>
    <row r="1018" spans="11:11">
      <c r="K1018" s="149"/>
    </row>
    <row r="1019" spans="11:11">
      <c r="K1019" s="149"/>
    </row>
    <row r="1020" spans="11:11">
      <c r="K1020" s="149"/>
    </row>
    <row r="1021" spans="11:11">
      <c r="K1021" s="149"/>
    </row>
    <row r="1022" spans="11:11">
      <c r="K1022" s="149"/>
    </row>
    <row r="1023" spans="11:11">
      <c r="K1023" s="149"/>
    </row>
    <row r="1024" spans="11:11">
      <c r="K1024" s="149"/>
    </row>
    <row r="1025" spans="11:11">
      <c r="K1025" s="149"/>
    </row>
    <row r="1026" spans="11:11">
      <c r="K1026" s="149"/>
    </row>
    <row r="1027" spans="11:11">
      <c r="K1027" s="149"/>
    </row>
    <row r="1028" spans="11:11">
      <c r="K1028" s="149"/>
    </row>
    <row r="1029" spans="11:11">
      <c r="K1029" s="149"/>
    </row>
    <row r="1030" spans="11:11">
      <c r="K1030" s="149"/>
    </row>
    <row r="1031" spans="11:11">
      <c r="K1031" s="149"/>
    </row>
    <row r="1032" spans="11:11">
      <c r="K1032" s="149"/>
    </row>
    <row r="1033" spans="11:11">
      <c r="K1033" s="149"/>
    </row>
    <row r="1034" spans="11:11">
      <c r="K1034" s="149"/>
    </row>
    <row r="1035" spans="11:11">
      <c r="K1035" s="149"/>
    </row>
    <row r="1036" spans="11:11">
      <c r="K1036" s="149"/>
    </row>
    <row r="1037" spans="11:11">
      <c r="K1037" s="149"/>
    </row>
    <row r="1038" spans="11:11">
      <c r="K1038" s="149"/>
    </row>
    <row r="1039" spans="11:11">
      <c r="K1039" s="149"/>
    </row>
    <row r="1040" spans="11:11">
      <c r="K1040" s="149"/>
    </row>
    <row r="1041" spans="11:11">
      <c r="K1041" s="149"/>
    </row>
    <row r="1042" spans="11:11">
      <c r="K1042" s="149"/>
    </row>
    <row r="1043" spans="11:11">
      <c r="K1043" s="149"/>
    </row>
    <row r="1044" spans="11:11">
      <c r="K1044" s="149"/>
    </row>
    <row r="1045" spans="11:11">
      <c r="K1045" s="149"/>
    </row>
    <row r="1046" spans="11:11">
      <c r="K1046" s="149"/>
    </row>
    <row r="1047" spans="11:11">
      <c r="K1047" s="149"/>
    </row>
    <row r="1048" spans="11:11">
      <c r="K1048" s="149"/>
    </row>
    <row r="1049" spans="11:11">
      <c r="K1049" s="149"/>
    </row>
    <row r="1050" spans="11:11">
      <c r="K1050" s="149"/>
    </row>
    <row r="1051" spans="11:11">
      <c r="K1051" s="149"/>
    </row>
    <row r="1052" spans="11:11">
      <c r="K1052" s="149"/>
    </row>
    <row r="1053" spans="11:11">
      <c r="K1053" s="149"/>
    </row>
    <row r="1054" spans="11:11">
      <c r="K1054" s="149"/>
    </row>
    <row r="1055" spans="11:11">
      <c r="K1055" s="149"/>
    </row>
    <row r="1056" spans="11:11">
      <c r="K1056" s="149"/>
    </row>
    <row r="1057" spans="11:11">
      <c r="K1057" s="149"/>
    </row>
    <row r="1058" spans="11:11">
      <c r="K1058" s="149"/>
    </row>
    <row r="1059" spans="11:11">
      <c r="K1059" s="149"/>
    </row>
    <row r="1060" spans="11:11">
      <c r="K1060" s="149"/>
    </row>
    <row r="1061" spans="11:11">
      <c r="K1061" s="149"/>
    </row>
    <row r="1062" spans="11:11">
      <c r="K1062" s="149"/>
    </row>
    <row r="1063" spans="11:11">
      <c r="K1063" s="149"/>
    </row>
    <row r="1064" spans="11:11">
      <c r="K1064" s="149"/>
    </row>
    <row r="1065" spans="11:11">
      <c r="K1065" s="149"/>
    </row>
    <row r="1066" spans="11:11">
      <c r="K1066" s="149"/>
    </row>
    <row r="1067" spans="11:11">
      <c r="K1067" s="149"/>
    </row>
    <row r="1068" spans="11:11">
      <c r="K1068" s="149"/>
    </row>
    <row r="1069" spans="11:11">
      <c r="K1069" s="149"/>
    </row>
    <row r="1070" spans="11:11">
      <c r="K1070" s="149"/>
    </row>
    <row r="1071" spans="11:11">
      <c r="K1071" s="149"/>
    </row>
    <row r="1072" spans="11:11">
      <c r="K1072" s="149"/>
    </row>
    <row r="1073" spans="11:11">
      <c r="K1073" s="149"/>
    </row>
    <row r="1074" spans="11:11">
      <c r="K1074" s="149"/>
    </row>
    <row r="1075" spans="11:11">
      <c r="K1075" s="149"/>
    </row>
    <row r="1076" spans="11:11">
      <c r="K1076" s="149"/>
    </row>
    <row r="1077" spans="11:11">
      <c r="K1077" s="149"/>
    </row>
    <row r="1078" spans="11:11">
      <c r="K1078" s="149"/>
    </row>
    <row r="1079" spans="11:11">
      <c r="K1079" s="149"/>
    </row>
    <row r="1080" spans="11:11">
      <c r="K1080" s="149"/>
    </row>
    <row r="1081" spans="11:11">
      <c r="K1081" s="149"/>
    </row>
    <row r="1082" spans="11:11">
      <c r="K1082" s="149"/>
    </row>
    <row r="1083" spans="11:11">
      <c r="K1083" s="149"/>
    </row>
    <row r="1084" spans="11:11">
      <c r="K1084" s="149"/>
    </row>
    <row r="1085" spans="11:11">
      <c r="K1085" s="149"/>
    </row>
    <row r="1086" spans="11:11">
      <c r="K1086" s="149"/>
    </row>
    <row r="1087" spans="11:11">
      <c r="K1087" s="149"/>
    </row>
    <row r="1088" spans="11:11">
      <c r="K1088" s="149"/>
    </row>
    <row r="1089" spans="11:11">
      <c r="K1089" s="149"/>
    </row>
    <row r="1090" spans="11:11">
      <c r="K1090" s="149"/>
    </row>
    <row r="1091" spans="11:11">
      <c r="K1091" s="149"/>
    </row>
    <row r="1092" spans="11:11">
      <c r="K1092" s="149"/>
    </row>
    <row r="1093" spans="11:11">
      <c r="K1093" s="149"/>
    </row>
    <row r="1094" spans="11:11">
      <c r="K1094" s="149"/>
    </row>
    <row r="1095" spans="11:11">
      <c r="K1095" s="149"/>
    </row>
    <row r="1096" spans="11:11">
      <c r="K1096" s="149"/>
    </row>
    <row r="1097" spans="11:11">
      <c r="K1097" s="149"/>
    </row>
    <row r="1098" spans="11:11">
      <c r="K1098" s="149"/>
    </row>
    <row r="1099" spans="11:11">
      <c r="K1099" s="149"/>
    </row>
    <row r="1100" spans="11:11">
      <c r="K1100" s="149"/>
    </row>
    <row r="1101" spans="11:11">
      <c r="K1101" s="149"/>
    </row>
    <row r="1102" spans="11:11">
      <c r="K1102" s="149"/>
    </row>
    <row r="1103" spans="11:11">
      <c r="K1103" s="149"/>
    </row>
    <row r="1104" spans="11:11">
      <c r="K1104" s="149"/>
    </row>
    <row r="1105" spans="11:11">
      <c r="K1105" s="149"/>
    </row>
    <row r="1106" spans="11:11">
      <c r="K1106" s="149"/>
    </row>
    <row r="1107" spans="11:11">
      <c r="K1107" s="149"/>
    </row>
    <row r="1108" spans="11:11">
      <c r="K1108" s="149"/>
    </row>
    <row r="1109" spans="11:11">
      <c r="K1109" s="149"/>
    </row>
    <row r="1110" spans="11:11">
      <c r="K1110" s="149"/>
    </row>
    <row r="1111" spans="11:11">
      <c r="K1111" s="149"/>
    </row>
    <row r="1112" spans="11:11">
      <c r="K1112" s="149"/>
    </row>
    <row r="1113" spans="11:11">
      <c r="K1113" s="149"/>
    </row>
    <row r="1114" spans="11:11">
      <c r="K1114" s="149"/>
    </row>
    <row r="1115" spans="11:11">
      <c r="K1115" s="149"/>
    </row>
    <row r="1116" spans="11:11">
      <c r="K1116" s="149"/>
    </row>
    <row r="1117" spans="11:11">
      <c r="K1117" s="149"/>
    </row>
    <row r="1118" spans="11:11">
      <c r="K1118" s="149"/>
    </row>
    <row r="1119" spans="11:11">
      <c r="K1119" s="149"/>
    </row>
    <row r="1120" spans="11:11">
      <c r="K1120" s="149"/>
    </row>
    <row r="1121" spans="11:11">
      <c r="K1121" s="149"/>
    </row>
    <row r="1122" spans="11:11">
      <c r="K1122" s="149"/>
    </row>
    <row r="1123" spans="11:11">
      <c r="K1123" s="149"/>
    </row>
    <row r="1124" spans="11:11">
      <c r="K1124" s="149"/>
    </row>
    <row r="1125" spans="11:11">
      <c r="K1125" s="149"/>
    </row>
    <row r="1126" spans="11:11">
      <c r="K1126" s="149"/>
    </row>
    <row r="1127" spans="11:11">
      <c r="K1127" s="149"/>
    </row>
    <row r="1128" spans="11:11">
      <c r="K1128" s="149"/>
    </row>
    <row r="1129" spans="11:11">
      <c r="K1129" s="149"/>
    </row>
    <row r="1130" spans="11:11">
      <c r="K1130" s="149"/>
    </row>
    <row r="1131" spans="11:11">
      <c r="K1131" s="149"/>
    </row>
    <row r="1132" spans="11:11">
      <c r="K1132" s="149"/>
    </row>
    <row r="1133" spans="11:11">
      <c r="K1133" s="149"/>
    </row>
    <row r="1134" spans="11:11">
      <c r="K1134" s="149"/>
    </row>
    <row r="1135" spans="11:11">
      <c r="K1135" s="149"/>
    </row>
    <row r="1136" spans="11:11">
      <c r="K1136" s="149"/>
    </row>
    <row r="1137" spans="11:11">
      <c r="K1137" s="149"/>
    </row>
    <row r="1138" spans="11:11">
      <c r="K1138" s="149"/>
    </row>
    <row r="1139" spans="11:11">
      <c r="K1139" s="149"/>
    </row>
    <row r="1140" spans="11:11">
      <c r="K1140" s="149"/>
    </row>
    <row r="1141" spans="11:11">
      <c r="K1141" s="149"/>
    </row>
    <row r="1142" spans="11:11">
      <c r="K1142" s="149"/>
    </row>
    <row r="1143" spans="11:11">
      <c r="K1143" s="149"/>
    </row>
    <row r="1144" spans="11:11">
      <c r="K1144" s="149"/>
    </row>
    <row r="1145" spans="11:11">
      <c r="K1145" s="149"/>
    </row>
    <row r="1146" spans="11:11">
      <c r="K1146" s="149"/>
    </row>
    <row r="1147" spans="11:11">
      <c r="K1147" s="149"/>
    </row>
    <row r="1148" spans="11:11">
      <c r="K1148" s="149"/>
    </row>
    <row r="1149" spans="11:11">
      <c r="K1149" s="149"/>
    </row>
    <row r="1150" spans="11:11">
      <c r="K1150" s="149"/>
    </row>
    <row r="1151" spans="11:11">
      <c r="K1151" s="149"/>
    </row>
    <row r="1152" spans="11:11">
      <c r="K1152" s="149"/>
    </row>
    <row r="1153" spans="11:11">
      <c r="K1153" s="149"/>
    </row>
    <row r="1154" spans="11:11">
      <c r="K1154" s="149"/>
    </row>
    <row r="1155" spans="11:11">
      <c r="K1155" s="149"/>
    </row>
    <row r="1156" spans="11:11">
      <c r="K1156" s="149"/>
    </row>
    <row r="1157" spans="11:11">
      <c r="K1157" s="149"/>
    </row>
    <row r="1158" spans="11:11">
      <c r="K1158" s="149"/>
    </row>
    <row r="1159" spans="11:11">
      <c r="K1159" s="149"/>
    </row>
    <row r="1160" spans="11:11">
      <c r="K1160" s="149"/>
    </row>
    <row r="1161" spans="11:11">
      <c r="K1161" s="149"/>
    </row>
    <row r="1162" spans="11:11">
      <c r="K1162" s="149"/>
    </row>
    <row r="1163" spans="11:11">
      <c r="K1163" s="149"/>
    </row>
    <row r="1164" spans="11:11">
      <c r="K1164" s="149"/>
    </row>
    <row r="1165" spans="11:11">
      <c r="K1165" s="149"/>
    </row>
    <row r="1166" spans="11:11">
      <c r="K1166" s="149"/>
    </row>
    <row r="1167" spans="11:11">
      <c r="K1167" s="149"/>
    </row>
    <row r="1168" spans="11:11">
      <c r="K1168" s="149"/>
    </row>
    <row r="1169" spans="11:11">
      <c r="K1169" s="149"/>
    </row>
    <row r="1170" spans="11:11">
      <c r="K1170" s="149"/>
    </row>
    <row r="1171" spans="11:11">
      <c r="K1171" s="149"/>
    </row>
    <row r="1172" spans="11:11">
      <c r="K1172" s="149"/>
    </row>
    <row r="1173" spans="11:11">
      <c r="K1173" s="149"/>
    </row>
    <row r="1174" spans="11:11">
      <c r="K1174" s="149"/>
    </row>
    <row r="1175" spans="11:11">
      <c r="K1175" s="149"/>
    </row>
    <row r="1176" spans="11:11">
      <c r="K1176" s="149"/>
    </row>
    <row r="1177" spans="11:11">
      <c r="K1177" s="149"/>
    </row>
    <row r="1178" spans="11:11">
      <c r="K1178" s="149"/>
    </row>
    <row r="1179" spans="11:11">
      <c r="K1179" s="149"/>
    </row>
    <row r="1180" spans="11:11">
      <c r="K1180" s="149"/>
    </row>
    <row r="1181" spans="11:11">
      <c r="K1181" s="149"/>
    </row>
    <row r="1182" spans="11:11">
      <c r="K1182" s="149"/>
    </row>
    <row r="1183" spans="11:11">
      <c r="K1183" s="149"/>
    </row>
    <row r="1184" spans="11:11">
      <c r="K1184" s="149"/>
    </row>
    <row r="1185" spans="11:11">
      <c r="K1185" s="149"/>
    </row>
    <row r="1186" spans="11:11">
      <c r="K1186" s="149"/>
    </row>
    <row r="1187" spans="11:11">
      <c r="K1187" s="149"/>
    </row>
    <row r="1188" spans="11:11">
      <c r="K1188" s="149"/>
    </row>
    <row r="1189" spans="11:11">
      <c r="K1189" s="149"/>
    </row>
    <row r="1190" spans="11:11">
      <c r="K1190" s="149"/>
    </row>
    <row r="1191" spans="11:11">
      <c r="K1191" s="149"/>
    </row>
    <row r="1192" spans="11:11">
      <c r="K1192" s="149"/>
    </row>
    <row r="1193" spans="11:11">
      <c r="K1193" s="149"/>
    </row>
    <row r="1194" spans="11:11">
      <c r="K1194" s="149"/>
    </row>
    <row r="1195" spans="11:11">
      <c r="K1195" s="149"/>
    </row>
    <row r="1196" spans="11:11">
      <c r="K1196" s="149"/>
    </row>
    <row r="1197" spans="11:11">
      <c r="K1197" s="149"/>
    </row>
    <row r="1198" spans="11:11">
      <c r="K1198" s="149"/>
    </row>
    <row r="1199" spans="11:11">
      <c r="K1199" s="149"/>
    </row>
    <row r="1200" spans="11:11">
      <c r="K1200" s="149"/>
    </row>
    <row r="1201" spans="11:11">
      <c r="K1201" s="149"/>
    </row>
    <row r="1202" spans="11:11">
      <c r="K1202" s="149"/>
    </row>
    <row r="1203" spans="11:11">
      <c r="K1203" s="149"/>
    </row>
    <row r="1204" spans="11:11">
      <c r="K1204" s="149"/>
    </row>
    <row r="1205" spans="11:11">
      <c r="K1205" s="149"/>
    </row>
    <row r="1206" spans="11:11">
      <c r="K1206" s="149"/>
    </row>
    <row r="1207" spans="11:11">
      <c r="K1207" s="149"/>
    </row>
    <row r="1208" spans="11:11">
      <c r="K1208" s="149"/>
    </row>
    <row r="1209" spans="11:11">
      <c r="K1209" s="149"/>
    </row>
    <row r="1210" spans="11:11">
      <c r="K1210" s="149"/>
    </row>
    <row r="1211" spans="11:11">
      <c r="K1211" s="149"/>
    </row>
    <row r="1212" spans="11:11">
      <c r="K1212" s="149"/>
    </row>
    <row r="1213" spans="11:11">
      <c r="K1213" s="149"/>
    </row>
    <row r="1214" spans="11:11">
      <c r="K1214" s="149"/>
    </row>
    <row r="1215" spans="11:11">
      <c r="K1215" s="149"/>
    </row>
    <row r="1216" spans="11:11">
      <c r="K1216" s="149"/>
    </row>
    <row r="1217" spans="11:11">
      <c r="K1217" s="149"/>
    </row>
    <row r="1218" spans="11:11">
      <c r="K1218" s="149"/>
    </row>
    <row r="1219" spans="11:11">
      <c r="K1219" s="149"/>
    </row>
    <row r="1220" spans="11:11">
      <c r="K1220" s="149"/>
    </row>
    <row r="1221" spans="11:11">
      <c r="K1221" s="149"/>
    </row>
    <row r="1222" spans="11:11">
      <c r="K1222" s="149"/>
    </row>
    <row r="1223" spans="11:11">
      <c r="K1223" s="149"/>
    </row>
    <row r="1224" spans="11:11">
      <c r="K1224" s="149"/>
    </row>
    <row r="1225" spans="11:11">
      <c r="K1225" s="149"/>
    </row>
    <row r="1226" spans="11:11">
      <c r="K1226" s="149"/>
    </row>
    <row r="1227" spans="11:11">
      <c r="K1227" s="149"/>
    </row>
    <row r="1228" spans="11:11">
      <c r="K1228" s="149"/>
    </row>
    <row r="1229" spans="11:11">
      <c r="K1229" s="149"/>
    </row>
    <row r="1230" spans="11:11">
      <c r="K1230" s="149"/>
    </row>
    <row r="1231" spans="11:11">
      <c r="K1231" s="149"/>
    </row>
    <row r="1232" spans="11:11">
      <c r="K1232" s="149"/>
    </row>
    <row r="1233" spans="11:11">
      <c r="K1233" s="149"/>
    </row>
    <row r="1234" spans="11:11">
      <c r="K1234" s="149"/>
    </row>
    <row r="1235" spans="11:11">
      <c r="K1235" s="149"/>
    </row>
    <row r="1236" spans="11:11">
      <c r="K1236" s="149"/>
    </row>
    <row r="1237" spans="11:11">
      <c r="K1237" s="149"/>
    </row>
    <row r="1238" spans="11:11">
      <c r="K1238" s="149"/>
    </row>
    <row r="1239" spans="11:11">
      <c r="K1239" s="149"/>
    </row>
    <row r="1240" spans="11:11">
      <c r="K1240" s="149"/>
    </row>
    <row r="1241" spans="11:11">
      <c r="K1241" s="149"/>
    </row>
    <row r="1242" spans="11:11">
      <c r="K1242" s="149"/>
    </row>
    <row r="1243" spans="11:11">
      <c r="K1243" s="149"/>
    </row>
    <row r="1244" spans="11:11">
      <c r="K1244" s="149"/>
    </row>
    <row r="1245" spans="11:11">
      <c r="K1245" s="149"/>
    </row>
    <row r="1246" spans="11:11">
      <c r="K1246" s="149"/>
    </row>
    <row r="1247" spans="11:11">
      <c r="K1247" s="149"/>
    </row>
    <row r="1248" spans="11:11">
      <c r="K1248" s="149"/>
    </row>
    <row r="1249" spans="11:11">
      <c r="K1249" s="149"/>
    </row>
    <row r="1250" spans="11:11">
      <c r="K1250" s="149"/>
    </row>
    <row r="1251" spans="11:11">
      <c r="K1251" s="149"/>
    </row>
    <row r="1252" spans="11:11">
      <c r="K1252" s="149"/>
    </row>
    <row r="1253" spans="11:11">
      <c r="K1253" s="149"/>
    </row>
    <row r="1254" spans="11:11">
      <c r="K1254" s="149"/>
    </row>
    <row r="1255" spans="11:11">
      <c r="K1255" s="149"/>
    </row>
    <row r="1256" spans="11:11">
      <c r="K1256" s="149"/>
    </row>
    <row r="1257" spans="11:11">
      <c r="K1257" s="149"/>
    </row>
    <row r="1258" spans="11:11">
      <c r="K1258" s="149"/>
    </row>
    <row r="1259" spans="11:11">
      <c r="K1259" s="149"/>
    </row>
    <row r="1260" spans="11:11">
      <c r="K1260" s="149"/>
    </row>
    <row r="1261" spans="11:11">
      <c r="K1261" s="149"/>
    </row>
    <row r="1262" spans="11:11">
      <c r="K1262" s="149"/>
    </row>
    <row r="1263" spans="11:11">
      <c r="K1263" s="149"/>
    </row>
    <row r="1264" spans="11:11">
      <c r="K1264" s="149"/>
    </row>
    <row r="1265" spans="11:11">
      <c r="K1265" s="149"/>
    </row>
    <row r="1266" spans="11:11">
      <c r="K1266" s="149"/>
    </row>
    <row r="1267" spans="11:11">
      <c r="K1267" s="149"/>
    </row>
    <row r="1268" spans="11:11">
      <c r="K1268" s="149"/>
    </row>
    <row r="1269" spans="11:11">
      <c r="K1269" s="149"/>
    </row>
    <row r="1270" spans="11:11">
      <c r="K1270" s="149"/>
    </row>
    <row r="1271" spans="11:11">
      <c r="K1271" s="149"/>
    </row>
    <row r="1272" spans="11:11">
      <c r="K1272" s="149"/>
    </row>
    <row r="1273" spans="11:11">
      <c r="K1273" s="149"/>
    </row>
    <row r="1274" spans="11:11">
      <c r="K1274" s="149"/>
    </row>
    <row r="1275" spans="11:11">
      <c r="K1275" s="149"/>
    </row>
    <row r="1276" spans="11:11">
      <c r="K1276" s="149"/>
    </row>
    <row r="1277" spans="11:11">
      <c r="K1277" s="149"/>
    </row>
    <row r="1278" spans="11:11">
      <c r="K1278" s="149"/>
    </row>
    <row r="1279" spans="11:11">
      <c r="K1279" s="149"/>
    </row>
    <row r="1280" spans="11:11">
      <c r="K1280" s="149"/>
    </row>
    <row r="1281" spans="11:11">
      <c r="K1281" s="149"/>
    </row>
    <row r="1282" spans="11:11">
      <c r="K1282" s="149"/>
    </row>
    <row r="1283" spans="11:11">
      <c r="K1283" s="149"/>
    </row>
    <row r="1284" spans="11:11">
      <c r="K1284" s="149"/>
    </row>
    <row r="1285" spans="11:11">
      <c r="K1285" s="149"/>
    </row>
    <row r="1286" spans="11:11">
      <c r="K1286" s="149"/>
    </row>
    <row r="1287" spans="11:11">
      <c r="K1287" s="149"/>
    </row>
    <row r="1288" spans="11:11">
      <c r="K1288" s="149"/>
    </row>
    <row r="1289" spans="11:11">
      <c r="K1289" s="149"/>
    </row>
    <row r="1290" spans="11:11">
      <c r="K1290" s="149"/>
    </row>
    <row r="1291" spans="11:11">
      <c r="K1291" s="149"/>
    </row>
    <row r="1292" spans="11:11">
      <c r="K1292" s="149"/>
    </row>
    <row r="1293" spans="11:11">
      <c r="K1293" s="149"/>
    </row>
    <row r="1294" spans="11:11">
      <c r="K1294" s="149"/>
    </row>
    <row r="1295" spans="11:11">
      <c r="K1295" s="149"/>
    </row>
    <row r="1296" spans="11:11">
      <c r="K1296" s="149"/>
    </row>
    <row r="1297" spans="11:11">
      <c r="K1297" s="149"/>
    </row>
    <row r="1298" spans="11:11">
      <c r="K1298" s="149"/>
    </row>
    <row r="1299" spans="11:11">
      <c r="K1299" s="149"/>
    </row>
    <row r="1300" spans="11:11">
      <c r="K1300" s="149"/>
    </row>
    <row r="1301" spans="11:11">
      <c r="K1301" s="149"/>
    </row>
    <row r="1302" spans="11:11">
      <c r="K1302" s="149"/>
    </row>
    <row r="1303" spans="11:11">
      <c r="K1303" s="149"/>
    </row>
    <row r="1304" spans="11:11">
      <c r="K1304" s="149"/>
    </row>
    <row r="1305" spans="11:11">
      <c r="K1305" s="149"/>
    </row>
    <row r="1306" spans="11:11">
      <c r="K1306" s="149"/>
    </row>
    <row r="1307" spans="11:11">
      <c r="K1307" s="149"/>
    </row>
    <row r="1308" spans="11:11">
      <c r="K1308" s="149"/>
    </row>
    <row r="1309" spans="11:11">
      <c r="K1309" s="149"/>
    </row>
    <row r="1310" spans="11:11">
      <c r="K1310" s="149"/>
    </row>
    <row r="1311" spans="11:11">
      <c r="K1311" s="149"/>
    </row>
    <row r="1312" spans="11:11">
      <c r="K1312" s="149"/>
    </row>
    <row r="1313" spans="11:11">
      <c r="K1313" s="149"/>
    </row>
    <row r="1314" spans="11:11">
      <c r="K1314" s="149"/>
    </row>
    <row r="1315" spans="11:11">
      <c r="K1315" s="149"/>
    </row>
    <row r="1316" spans="11:11">
      <c r="K1316" s="149"/>
    </row>
    <row r="1317" spans="11:11">
      <c r="K1317" s="149"/>
    </row>
    <row r="1318" spans="11:11">
      <c r="K1318" s="149"/>
    </row>
    <row r="1319" spans="11:11">
      <c r="K1319" s="149"/>
    </row>
    <row r="1320" spans="11:11">
      <c r="K1320" s="149"/>
    </row>
    <row r="1321" spans="11:11">
      <c r="K1321" s="149"/>
    </row>
    <row r="1322" spans="11:11">
      <c r="K1322" s="149"/>
    </row>
    <row r="1323" spans="11:11">
      <c r="K1323" s="149"/>
    </row>
    <row r="1324" spans="11:11">
      <c r="K1324" s="149"/>
    </row>
    <row r="1325" spans="11:11">
      <c r="K1325" s="149"/>
    </row>
    <row r="1326" spans="11:11">
      <c r="K1326" s="149"/>
    </row>
    <row r="1327" spans="11:11">
      <c r="K1327" s="149"/>
    </row>
    <row r="1328" spans="11:11">
      <c r="K1328" s="149"/>
    </row>
    <row r="1329" spans="11:11">
      <c r="K1329" s="149"/>
    </row>
    <row r="1330" spans="11:11">
      <c r="K1330" s="149"/>
    </row>
    <row r="1331" spans="11:11">
      <c r="K1331" s="149"/>
    </row>
    <row r="1332" spans="11:11">
      <c r="K1332" s="149"/>
    </row>
    <row r="1333" spans="11:11">
      <c r="K1333" s="149"/>
    </row>
    <row r="1334" spans="11:11">
      <c r="K1334" s="149"/>
    </row>
    <row r="1335" spans="11:11">
      <c r="K1335" s="149"/>
    </row>
    <row r="1336" spans="11:11">
      <c r="K1336" s="149"/>
    </row>
    <row r="1337" spans="11:11">
      <c r="K1337" s="149"/>
    </row>
    <row r="1338" spans="11:11">
      <c r="K1338" s="149"/>
    </row>
    <row r="1339" spans="11:11">
      <c r="K1339" s="149"/>
    </row>
    <row r="1340" spans="11:11">
      <c r="K1340" s="149"/>
    </row>
    <row r="1341" spans="11:11">
      <c r="K1341" s="149"/>
    </row>
    <row r="1342" spans="11:11">
      <c r="K1342" s="149"/>
    </row>
    <row r="1343" spans="11:11">
      <c r="K1343" s="149"/>
    </row>
    <row r="1344" spans="11:11">
      <c r="K1344" s="149"/>
    </row>
    <row r="1345" spans="11:11">
      <c r="K1345" s="149"/>
    </row>
    <row r="1346" spans="11:11">
      <c r="K1346" s="149"/>
    </row>
    <row r="1347" spans="11:11">
      <c r="K1347" s="149"/>
    </row>
    <row r="1348" spans="11:11">
      <c r="K1348" s="149"/>
    </row>
    <row r="1349" spans="11:11">
      <c r="K1349" s="149"/>
    </row>
    <row r="1350" spans="11:11">
      <c r="K1350" s="149"/>
    </row>
    <row r="1351" spans="11:11">
      <c r="K1351" s="149"/>
    </row>
    <row r="1352" spans="11:11">
      <c r="K1352" s="149"/>
    </row>
    <row r="1353" spans="11:11">
      <c r="K1353" s="149"/>
    </row>
    <row r="1354" spans="11:11">
      <c r="K1354" s="149"/>
    </row>
    <row r="1355" spans="11:11">
      <c r="K1355" s="149"/>
    </row>
    <row r="1356" spans="11:11">
      <c r="K1356" s="149"/>
    </row>
    <row r="1357" spans="11:11">
      <c r="K1357" s="149"/>
    </row>
    <row r="1358" spans="11:11">
      <c r="K1358" s="149"/>
    </row>
    <row r="1359" spans="11:11">
      <c r="K1359" s="149"/>
    </row>
    <row r="1360" spans="11:11">
      <c r="K1360" s="149"/>
    </row>
    <row r="1361" spans="11:11">
      <c r="K1361" s="149"/>
    </row>
    <row r="1362" spans="11:11">
      <c r="K1362" s="149"/>
    </row>
    <row r="1363" spans="11:11">
      <c r="K1363" s="149"/>
    </row>
    <row r="1364" spans="11:11">
      <c r="K1364" s="149"/>
    </row>
    <row r="1365" spans="11:11">
      <c r="K1365" s="149"/>
    </row>
    <row r="1366" spans="11:11">
      <c r="K1366" s="149"/>
    </row>
    <row r="1367" spans="11:11">
      <c r="K1367" s="149"/>
    </row>
    <row r="1368" spans="11:11">
      <c r="K1368" s="149"/>
    </row>
    <row r="1369" spans="11:11">
      <c r="K1369" s="149"/>
    </row>
    <row r="1370" spans="11:11">
      <c r="K1370" s="149"/>
    </row>
    <row r="1371" spans="11:11">
      <c r="K1371" s="149"/>
    </row>
    <row r="1372" spans="11:11">
      <c r="K1372" s="149"/>
    </row>
    <row r="1373" spans="11:11">
      <c r="K1373" s="149"/>
    </row>
    <row r="1374" spans="11:11">
      <c r="K1374" s="149"/>
    </row>
    <row r="1375" spans="11:11">
      <c r="K1375" s="149"/>
    </row>
    <row r="1376" spans="11:11">
      <c r="K1376" s="149"/>
    </row>
    <row r="1377" spans="11:11">
      <c r="K1377" s="149"/>
    </row>
    <row r="1378" spans="11:11">
      <c r="K1378" s="149"/>
    </row>
    <row r="1379" spans="11:11">
      <c r="K1379" s="149"/>
    </row>
    <row r="1380" spans="11:11">
      <c r="K1380" s="149"/>
    </row>
    <row r="1381" spans="11:11">
      <c r="K1381" s="149"/>
    </row>
    <row r="1382" spans="11:11">
      <c r="K1382" s="149"/>
    </row>
    <row r="1383" spans="11:11">
      <c r="K1383" s="149"/>
    </row>
    <row r="1384" spans="11:11">
      <c r="K1384" s="149"/>
    </row>
    <row r="1385" spans="11:11">
      <c r="K1385" s="149"/>
    </row>
    <row r="1386" spans="11:11">
      <c r="K1386" s="149"/>
    </row>
    <row r="1387" spans="11:11">
      <c r="K1387" s="149"/>
    </row>
    <row r="1388" spans="11:11">
      <c r="K1388" s="149"/>
    </row>
    <row r="1389" spans="11:11">
      <c r="K1389" s="149"/>
    </row>
    <row r="1390" spans="11:11">
      <c r="K1390" s="149"/>
    </row>
    <row r="1391" spans="11:11">
      <c r="K1391" s="149"/>
    </row>
    <row r="1392" spans="11:11">
      <c r="K1392" s="149"/>
    </row>
    <row r="1393" spans="11:11">
      <c r="K1393" s="149"/>
    </row>
    <row r="1394" spans="11:11">
      <c r="K1394" s="149"/>
    </row>
    <row r="1395" spans="11:11">
      <c r="K1395" s="149"/>
    </row>
    <row r="1396" spans="11:11">
      <c r="K1396" s="149"/>
    </row>
    <row r="1397" spans="11:11">
      <c r="K1397" s="149"/>
    </row>
    <row r="1398" spans="11:11">
      <c r="K1398" s="149"/>
    </row>
    <row r="1399" spans="11:11">
      <c r="K1399" s="149"/>
    </row>
    <row r="1400" spans="11:11">
      <c r="K1400" s="149"/>
    </row>
    <row r="1401" spans="11:11">
      <c r="K1401" s="149"/>
    </row>
    <row r="1402" spans="11:11">
      <c r="K1402" s="149"/>
    </row>
    <row r="1403" spans="11:11">
      <c r="K1403" s="149"/>
    </row>
    <row r="1404" spans="11:11">
      <c r="K1404" s="149"/>
    </row>
    <row r="1405" spans="11:11">
      <c r="K1405" s="149"/>
    </row>
    <row r="1406" spans="11:11">
      <c r="K1406" s="149"/>
    </row>
    <row r="1407" spans="11:11">
      <c r="K1407" s="149"/>
    </row>
    <row r="1408" spans="11:11">
      <c r="K1408" s="149"/>
    </row>
    <row r="1409" spans="11:11">
      <c r="K1409" s="149"/>
    </row>
    <row r="1410" spans="11:11">
      <c r="K1410" s="149"/>
    </row>
    <row r="1411" spans="11:11">
      <c r="K1411" s="149"/>
    </row>
    <row r="1412" spans="11:11">
      <c r="K1412" s="149"/>
    </row>
    <row r="1413" spans="11:11">
      <c r="K1413" s="149"/>
    </row>
    <row r="1414" spans="11:11">
      <c r="K1414" s="149"/>
    </row>
    <row r="1415" spans="11:11">
      <c r="K1415" s="149"/>
    </row>
    <row r="1416" spans="11:11">
      <c r="K1416" s="149"/>
    </row>
    <row r="1417" spans="11:11">
      <c r="K1417" s="149"/>
    </row>
    <row r="1418" spans="11:11">
      <c r="K1418" s="149"/>
    </row>
    <row r="1419" spans="11:11">
      <c r="K1419" s="149"/>
    </row>
    <row r="1420" spans="11:11">
      <c r="K1420" s="149"/>
    </row>
    <row r="1421" spans="11:11">
      <c r="K1421" s="149"/>
    </row>
    <row r="1422" spans="11:11">
      <c r="K1422" s="149"/>
    </row>
    <row r="1423" spans="11:11">
      <c r="K1423" s="149"/>
    </row>
    <row r="1424" spans="11:11">
      <c r="K1424" s="149"/>
    </row>
    <row r="1425" spans="11:11">
      <c r="K1425" s="149"/>
    </row>
    <row r="1426" spans="11:11">
      <c r="K1426" s="149"/>
    </row>
    <row r="1427" spans="11:11">
      <c r="K1427" s="149"/>
    </row>
    <row r="1428" spans="11:11">
      <c r="K1428" s="149"/>
    </row>
    <row r="1429" spans="11:11">
      <c r="K1429" s="149"/>
    </row>
    <row r="1430" spans="11:11">
      <c r="K1430" s="149"/>
    </row>
    <row r="1431" spans="11:11">
      <c r="K1431" s="149"/>
    </row>
    <row r="1432" spans="11:11">
      <c r="K1432" s="149"/>
    </row>
    <row r="1433" spans="11:11">
      <c r="K1433" s="149"/>
    </row>
    <row r="1434" spans="11:11">
      <c r="K1434" s="149"/>
    </row>
    <row r="1435" spans="11:11">
      <c r="K1435" s="149"/>
    </row>
    <row r="1436" spans="11:11">
      <c r="K1436" s="149"/>
    </row>
    <row r="1437" spans="11:11">
      <c r="K1437" s="149"/>
    </row>
    <row r="1438" spans="11:11">
      <c r="K1438" s="149"/>
    </row>
    <row r="1439" spans="11:11">
      <c r="K1439" s="149"/>
    </row>
    <row r="1440" spans="11:11">
      <c r="K1440" s="149"/>
    </row>
    <row r="1441" spans="11:11">
      <c r="K1441" s="149"/>
    </row>
    <row r="1442" spans="11:11">
      <c r="K1442" s="149"/>
    </row>
    <row r="1443" spans="11:11">
      <c r="K1443" s="149"/>
    </row>
    <row r="1444" spans="11:11">
      <c r="K1444" s="149"/>
    </row>
    <row r="1445" spans="11:11">
      <c r="K1445" s="149"/>
    </row>
    <row r="1446" spans="11:11">
      <c r="K1446" s="149"/>
    </row>
    <row r="1447" spans="11:11">
      <c r="K1447" s="149"/>
    </row>
    <row r="1448" spans="11:11">
      <c r="K1448" s="149"/>
    </row>
    <row r="1449" spans="11:11">
      <c r="K1449" s="149"/>
    </row>
    <row r="1450" spans="11:11">
      <c r="K1450" s="149"/>
    </row>
    <row r="1451" spans="11:11">
      <c r="K1451" s="149"/>
    </row>
    <row r="1452" spans="11:11">
      <c r="K1452" s="149"/>
    </row>
    <row r="1453" spans="11:11">
      <c r="K1453" s="149"/>
    </row>
    <row r="1454" spans="11:11">
      <c r="K1454" s="149"/>
    </row>
    <row r="1455" spans="11:11">
      <c r="K1455" s="149"/>
    </row>
    <row r="1456" spans="11:11">
      <c r="K1456" s="149"/>
    </row>
    <row r="1457" spans="11:11">
      <c r="K1457" s="149"/>
    </row>
    <row r="1458" spans="11:11">
      <c r="K1458" s="149"/>
    </row>
    <row r="1459" spans="11:11">
      <c r="K1459" s="149"/>
    </row>
    <row r="1460" spans="11:11">
      <c r="K1460" s="149"/>
    </row>
    <row r="1461" spans="11:11">
      <c r="K1461" s="149"/>
    </row>
    <row r="1462" spans="11:11">
      <c r="K1462" s="149"/>
    </row>
    <row r="1463" spans="11:11">
      <c r="K1463" s="149"/>
    </row>
    <row r="1464" spans="11:11">
      <c r="K1464" s="149"/>
    </row>
    <row r="1465" spans="11:11">
      <c r="K1465" s="149"/>
    </row>
    <row r="1466" spans="11:11">
      <c r="K1466" s="149"/>
    </row>
    <row r="1467" spans="11:11">
      <c r="K1467" s="149"/>
    </row>
    <row r="1468" spans="11:11">
      <c r="K1468" s="149"/>
    </row>
    <row r="1469" spans="11:11">
      <c r="K1469" s="149"/>
    </row>
    <row r="1470" spans="11:11">
      <c r="K1470" s="149"/>
    </row>
    <row r="1471" spans="11:11">
      <c r="K1471" s="149"/>
    </row>
    <row r="1472" spans="11:11">
      <c r="K1472" s="149"/>
    </row>
    <row r="1473" spans="11:11">
      <c r="K1473" s="149"/>
    </row>
    <row r="1474" spans="11:11">
      <c r="K1474" s="149"/>
    </row>
    <row r="1475" spans="11:11">
      <c r="K1475" s="149"/>
    </row>
    <row r="1476" spans="11:11">
      <c r="K1476" s="149"/>
    </row>
    <row r="1477" spans="11:11">
      <c r="K1477" s="149"/>
    </row>
    <row r="1478" spans="11:11">
      <c r="K1478" s="149"/>
    </row>
    <row r="1479" spans="11:11">
      <c r="K1479" s="149"/>
    </row>
    <row r="1480" spans="11:11">
      <c r="K1480" s="149"/>
    </row>
    <row r="1481" spans="11:11">
      <c r="K1481" s="149"/>
    </row>
    <row r="1482" spans="11:11">
      <c r="K1482" s="149"/>
    </row>
    <row r="1483" spans="11:11">
      <c r="K1483" s="149"/>
    </row>
    <row r="1484" spans="11:11">
      <c r="K1484" s="149"/>
    </row>
    <row r="1485" spans="11:11">
      <c r="K1485" s="149"/>
    </row>
    <row r="1486" spans="11:11">
      <c r="K1486" s="149"/>
    </row>
    <row r="1487" spans="11:11">
      <c r="K1487" s="149"/>
    </row>
    <row r="1488" spans="11:11">
      <c r="K1488" s="149"/>
    </row>
    <row r="1489" spans="11:11">
      <c r="K1489" s="149"/>
    </row>
    <row r="1490" spans="11:11">
      <c r="K1490" s="149"/>
    </row>
    <row r="1491" spans="11:11">
      <c r="K1491" s="149"/>
    </row>
    <row r="1492" spans="11:11">
      <c r="K1492" s="149"/>
    </row>
    <row r="1493" spans="11:11">
      <c r="K1493" s="149"/>
    </row>
    <row r="1494" spans="11:11">
      <c r="K1494" s="149"/>
    </row>
    <row r="1495" spans="11:11">
      <c r="K1495" s="149"/>
    </row>
    <row r="1496" spans="11:11">
      <c r="K1496" s="149"/>
    </row>
    <row r="1497" spans="11:11">
      <c r="K1497" s="149"/>
    </row>
    <row r="1498" spans="11:11">
      <c r="K1498" s="149"/>
    </row>
    <row r="1499" spans="11:11">
      <c r="K1499" s="149"/>
    </row>
    <row r="1500" spans="11:11">
      <c r="K1500" s="149"/>
    </row>
    <row r="1501" spans="11:11">
      <c r="K1501" s="149"/>
    </row>
    <row r="1502" spans="11:11">
      <c r="K1502" s="149"/>
    </row>
    <row r="1503" spans="11:11">
      <c r="K1503" s="149"/>
    </row>
    <row r="1504" spans="11:11">
      <c r="K1504" s="149"/>
    </row>
    <row r="1505" spans="11:11">
      <c r="K1505" s="149"/>
    </row>
    <row r="1506" spans="11:11">
      <c r="K1506" s="149"/>
    </row>
    <row r="1507" spans="11:11">
      <c r="K1507" s="149"/>
    </row>
    <row r="1508" spans="11:11">
      <c r="K1508" s="149"/>
    </row>
    <row r="1509" spans="11:11">
      <c r="K1509" s="149"/>
    </row>
    <row r="1510" spans="11:11">
      <c r="K1510" s="149"/>
    </row>
    <row r="1511" spans="11:11">
      <c r="K1511" s="149"/>
    </row>
    <row r="1512" spans="11:11">
      <c r="K1512" s="149"/>
    </row>
    <row r="1513" spans="11:11">
      <c r="K1513" s="149"/>
    </row>
    <row r="1514" spans="11:11">
      <c r="K1514" s="149"/>
    </row>
    <row r="1515" spans="11:11">
      <c r="K1515" s="149"/>
    </row>
    <row r="1516" spans="11:11">
      <c r="K1516" s="149"/>
    </row>
    <row r="1517" spans="11:11">
      <c r="K1517" s="149"/>
    </row>
    <row r="1518" spans="11:11">
      <c r="K1518" s="149"/>
    </row>
    <row r="1519" spans="11:11">
      <c r="K1519" s="149"/>
    </row>
    <row r="1520" spans="11:11">
      <c r="K1520" s="149"/>
    </row>
    <row r="1521" spans="11:11">
      <c r="K1521" s="149"/>
    </row>
    <row r="1522" spans="11:11">
      <c r="K1522" s="149"/>
    </row>
    <row r="1523" spans="11:11">
      <c r="K1523" s="149"/>
    </row>
    <row r="1524" spans="11:11">
      <c r="K1524" s="149"/>
    </row>
    <row r="1525" spans="11:11">
      <c r="K1525" s="149"/>
    </row>
    <row r="1526" spans="11:11">
      <c r="K1526" s="149"/>
    </row>
    <row r="1527" spans="11:11">
      <c r="K1527" s="149"/>
    </row>
    <row r="1528" spans="11:11">
      <c r="K1528" s="149"/>
    </row>
    <row r="1529" spans="11:11">
      <c r="K1529" s="149"/>
    </row>
    <row r="1530" spans="11:11">
      <c r="K1530" s="149"/>
    </row>
    <row r="1531" spans="11:11">
      <c r="K1531" s="149"/>
    </row>
    <row r="1532" spans="11:11">
      <c r="K1532" s="149"/>
    </row>
    <row r="1533" spans="11:11">
      <c r="K1533" s="149"/>
    </row>
    <row r="1534" spans="11:11">
      <c r="K1534" s="149"/>
    </row>
    <row r="1535" spans="11:11">
      <c r="K1535" s="149"/>
    </row>
    <row r="1536" spans="11:11">
      <c r="K1536" s="149"/>
    </row>
    <row r="1537" spans="11:11">
      <c r="K1537" s="149"/>
    </row>
    <row r="1538" spans="11:11">
      <c r="K1538" s="149"/>
    </row>
    <row r="1539" spans="11:11">
      <c r="K1539" s="149"/>
    </row>
    <row r="1540" spans="11:11">
      <c r="K1540" s="149"/>
    </row>
    <row r="1541" spans="11:11">
      <c r="K1541" s="149"/>
    </row>
    <row r="1542" spans="11:11">
      <c r="K1542" s="149"/>
    </row>
    <row r="1543" spans="11:11">
      <c r="K1543" s="149"/>
    </row>
    <row r="1544" spans="11:11">
      <c r="K1544" s="149"/>
    </row>
    <row r="1545" spans="11:11">
      <c r="K1545" s="149"/>
    </row>
    <row r="1546" spans="11:11">
      <c r="K1546" s="149"/>
    </row>
    <row r="1547" spans="11:11">
      <c r="K1547" s="149"/>
    </row>
    <row r="1548" spans="11:11">
      <c r="K1548" s="149"/>
    </row>
    <row r="1549" spans="11:11">
      <c r="K1549" s="149"/>
    </row>
    <row r="1550" spans="11:11">
      <c r="K1550" s="149"/>
    </row>
    <row r="1551" spans="11:11">
      <c r="K1551" s="149"/>
    </row>
    <row r="1552" spans="11:11">
      <c r="K1552" s="149"/>
    </row>
    <row r="1553" spans="11:11">
      <c r="K1553" s="149"/>
    </row>
    <row r="1554" spans="11:11">
      <c r="K1554" s="149"/>
    </row>
    <row r="1555" spans="11:11">
      <c r="K1555" s="149"/>
    </row>
    <row r="1556" spans="11:11">
      <c r="K1556" s="149"/>
    </row>
    <row r="1557" spans="11:11">
      <c r="K1557" s="149"/>
    </row>
    <row r="1558" spans="11:11">
      <c r="K1558" s="149"/>
    </row>
    <row r="1559" spans="11:11">
      <c r="K1559" s="149"/>
    </row>
    <row r="1560" spans="11:11">
      <c r="K1560" s="149"/>
    </row>
    <row r="1561" spans="11:11">
      <c r="K1561" s="149"/>
    </row>
    <row r="1562" spans="11:11">
      <c r="K1562" s="149"/>
    </row>
    <row r="1563" spans="11:11">
      <c r="K1563" s="149"/>
    </row>
    <row r="1564" spans="11:11">
      <c r="K1564" s="149"/>
    </row>
    <row r="1565" spans="11:11">
      <c r="K1565" s="149"/>
    </row>
    <row r="1566" spans="11:11">
      <c r="K1566" s="149"/>
    </row>
    <row r="1567" spans="11:11">
      <c r="K1567" s="149"/>
    </row>
    <row r="1568" spans="11:11">
      <c r="K1568" s="149"/>
    </row>
    <row r="1569" spans="11:11">
      <c r="K1569" s="149"/>
    </row>
    <row r="1570" spans="11:11">
      <c r="K1570" s="149"/>
    </row>
    <row r="1571" spans="11:11">
      <c r="K1571" s="149"/>
    </row>
    <row r="1572" spans="11:11">
      <c r="K1572" s="149"/>
    </row>
    <row r="1573" spans="11:11">
      <c r="K1573" s="149"/>
    </row>
    <row r="1574" spans="11:11">
      <c r="K1574" s="149"/>
    </row>
    <row r="1575" spans="11:11">
      <c r="K1575" s="149"/>
    </row>
    <row r="1576" spans="11:11">
      <c r="K1576" s="149"/>
    </row>
    <row r="1577" spans="11:11">
      <c r="K1577" s="149"/>
    </row>
    <row r="1578" spans="11:11">
      <c r="K1578" s="149"/>
    </row>
    <row r="1579" spans="11:11">
      <c r="K1579" s="149"/>
    </row>
    <row r="1580" spans="11:11">
      <c r="K1580" s="149"/>
    </row>
    <row r="1581" spans="11:11">
      <c r="K1581" s="149"/>
    </row>
    <row r="1582" spans="11:11">
      <c r="K1582" s="149"/>
    </row>
    <row r="1583" spans="11:11">
      <c r="K1583" s="149"/>
    </row>
    <row r="1584" spans="11:11">
      <c r="K1584" s="149"/>
    </row>
    <row r="1585" spans="11:11">
      <c r="K1585" s="149"/>
    </row>
    <row r="1586" spans="11:11">
      <c r="K1586" s="149"/>
    </row>
    <row r="1587" spans="11:11">
      <c r="K1587" s="149"/>
    </row>
    <row r="1588" spans="11:11">
      <c r="K1588" s="149"/>
    </row>
    <row r="1589" spans="11:11">
      <c r="K1589" s="149"/>
    </row>
    <row r="1590" spans="11:11">
      <c r="K1590" s="149"/>
    </row>
    <row r="1591" spans="11:11">
      <c r="K1591" s="149"/>
    </row>
    <row r="1592" spans="11:11">
      <c r="K1592" s="149"/>
    </row>
    <row r="1593" spans="11:11">
      <c r="K1593" s="149"/>
    </row>
    <row r="1594" spans="11:11">
      <c r="K1594" s="149"/>
    </row>
    <row r="1595" spans="11:11">
      <c r="K1595" s="149"/>
    </row>
    <row r="1596" spans="11:11">
      <c r="K1596" s="149"/>
    </row>
    <row r="1597" spans="11:11">
      <c r="K1597" s="149"/>
    </row>
    <row r="1598" spans="11:11">
      <c r="K1598" s="149"/>
    </row>
    <row r="1599" spans="11:11">
      <c r="K1599" s="149"/>
    </row>
    <row r="1600" spans="11:11">
      <c r="K1600" s="149"/>
    </row>
    <row r="1601" spans="11:11">
      <c r="K1601" s="149"/>
    </row>
    <row r="1602" spans="11:11">
      <c r="K1602" s="149"/>
    </row>
    <row r="1603" spans="11:11">
      <c r="K1603" s="149"/>
    </row>
    <row r="1604" spans="11:11">
      <c r="K1604" s="149"/>
    </row>
    <row r="1605" spans="11:11">
      <c r="K1605" s="149"/>
    </row>
    <row r="1606" spans="11:11">
      <c r="K1606" s="149"/>
    </row>
    <row r="1607" spans="11:11">
      <c r="K1607" s="149"/>
    </row>
    <row r="1608" spans="11:11">
      <c r="K1608" s="149"/>
    </row>
    <row r="1609" spans="11:11">
      <c r="K1609" s="149"/>
    </row>
    <row r="1610" spans="11:11">
      <c r="K1610" s="149"/>
    </row>
    <row r="1611" spans="11:11">
      <c r="K1611" s="149"/>
    </row>
    <row r="1612" spans="11:11">
      <c r="K1612" s="149"/>
    </row>
    <row r="1613" spans="11:11">
      <c r="K1613" s="149"/>
    </row>
    <row r="1614" spans="11:11">
      <c r="K1614" s="149"/>
    </row>
    <row r="1615" spans="11:11">
      <c r="K1615" s="149"/>
    </row>
    <row r="1616" spans="11:11">
      <c r="K1616" s="149"/>
    </row>
    <row r="1617" spans="11:11">
      <c r="K1617" s="149"/>
    </row>
    <row r="1618" spans="11:11">
      <c r="K1618" s="149"/>
    </row>
    <row r="1619" spans="11:11">
      <c r="K1619" s="149"/>
    </row>
    <row r="1620" spans="11:11">
      <c r="K1620" s="149"/>
    </row>
    <row r="1621" spans="11:11">
      <c r="K1621" s="149"/>
    </row>
    <row r="1622" spans="11:11">
      <c r="K1622" s="149"/>
    </row>
    <row r="1623" spans="11:11">
      <c r="K1623" s="149"/>
    </row>
    <row r="1624" spans="11:11">
      <c r="K1624" s="149"/>
    </row>
    <row r="1625" spans="11:11">
      <c r="K1625" s="149"/>
    </row>
    <row r="1626" spans="11:11">
      <c r="K1626" s="149"/>
    </row>
    <row r="1627" spans="11:11">
      <c r="K1627" s="149"/>
    </row>
    <row r="1628" spans="11:11">
      <c r="K1628" s="149"/>
    </row>
    <row r="1629" spans="11:11">
      <c r="K1629" s="149"/>
    </row>
    <row r="1630" spans="11:11">
      <c r="K1630" s="149"/>
    </row>
    <row r="1631" spans="11:11">
      <c r="K1631" s="149"/>
    </row>
    <row r="1632" spans="11:11">
      <c r="K1632" s="149"/>
    </row>
    <row r="1633" spans="11:11">
      <c r="K1633" s="149"/>
    </row>
    <row r="1634" spans="11:11">
      <c r="K1634" s="149"/>
    </row>
    <row r="1635" spans="11:11">
      <c r="K1635" s="149"/>
    </row>
    <row r="1636" spans="11:11">
      <c r="K1636" s="149"/>
    </row>
    <row r="1637" spans="11:11">
      <c r="K1637" s="149"/>
    </row>
    <row r="1638" spans="11:11">
      <c r="K1638" s="149"/>
    </row>
    <row r="1639" spans="11:11">
      <c r="K1639" s="149"/>
    </row>
    <row r="1640" spans="11:11">
      <c r="K1640" s="149"/>
    </row>
    <row r="1641" spans="11:11">
      <c r="K1641" s="149"/>
    </row>
    <row r="1642" spans="11:11">
      <c r="K1642" s="149"/>
    </row>
    <row r="1643" spans="11:11">
      <c r="K1643" s="149"/>
    </row>
    <row r="1644" spans="11:11">
      <c r="K1644" s="149"/>
    </row>
    <row r="1645" spans="11:11">
      <c r="K1645" s="149"/>
    </row>
    <row r="1646" spans="11:11">
      <c r="K1646" s="149"/>
    </row>
    <row r="1647" spans="11:11">
      <c r="K1647" s="149"/>
    </row>
    <row r="1648" spans="11:11">
      <c r="K1648" s="149"/>
    </row>
    <row r="1649" spans="11:11">
      <c r="K1649" s="149"/>
    </row>
    <row r="1650" spans="11:11">
      <c r="K1650" s="149"/>
    </row>
    <row r="1651" spans="11:11">
      <c r="K1651" s="149"/>
    </row>
    <row r="1652" spans="11:11">
      <c r="K1652" s="149"/>
    </row>
    <row r="1653" spans="11:11">
      <c r="K1653" s="149"/>
    </row>
    <row r="1654" spans="11:11">
      <c r="K1654" s="149"/>
    </row>
    <row r="1655" spans="11:11">
      <c r="K1655" s="149"/>
    </row>
    <row r="1656" spans="11:11">
      <c r="K1656" s="149"/>
    </row>
    <row r="1657" spans="11:11">
      <c r="K1657" s="149"/>
    </row>
    <row r="1658" spans="11:11">
      <c r="K1658" s="149"/>
    </row>
    <row r="1659" spans="11:11">
      <c r="K1659" s="149"/>
    </row>
    <row r="1660" spans="11:11">
      <c r="K1660" s="149"/>
    </row>
    <row r="1661" spans="11:11">
      <c r="K1661" s="149"/>
    </row>
    <row r="1662" spans="11:11">
      <c r="K1662" s="149"/>
    </row>
    <row r="1663" spans="11:11">
      <c r="K1663" s="149"/>
    </row>
    <row r="1664" spans="11:11">
      <c r="K1664" s="149"/>
    </row>
    <row r="1665" spans="11:11">
      <c r="K1665" s="149"/>
    </row>
    <row r="1666" spans="11:11">
      <c r="K1666" s="149"/>
    </row>
    <row r="1667" spans="11:11">
      <c r="K1667" s="149"/>
    </row>
    <row r="1668" spans="11:11">
      <c r="K1668" s="149"/>
    </row>
    <row r="1669" spans="11:11">
      <c r="K1669" s="149"/>
    </row>
    <row r="1670" spans="11:11">
      <c r="K1670" s="149"/>
    </row>
    <row r="1671" spans="11:11">
      <c r="K1671" s="149"/>
    </row>
    <row r="1672" spans="11:11">
      <c r="K1672" s="149"/>
    </row>
    <row r="1673" spans="11:11">
      <c r="K1673" s="149"/>
    </row>
    <row r="1674" spans="11:11">
      <c r="K1674" s="149"/>
    </row>
    <row r="1675" spans="11:11">
      <c r="K1675" s="149"/>
    </row>
    <row r="1676" spans="11:11">
      <c r="K1676" s="149"/>
    </row>
    <row r="1677" spans="11:11">
      <c r="K1677" s="149"/>
    </row>
    <row r="1678" spans="11:11">
      <c r="K1678" s="149"/>
    </row>
    <row r="1679" spans="11:11">
      <c r="K1679" s="149"/>
    </row>
    <row r="1680" spans="11:11">
      <c r="K1680" s="149"/>
    </row>
    <row r="1681" spans="11:11">
      <c r="K1681" s="149"/>
    </row>
    <row r="1682" spans="11:11">
      <c r="K1682" s="149"/>
    </row>
    <row r="1683" spans="11:11">
      <c r="K1683" s="149"/>
    </row>
    <row r="1684" spans="11:11">
      <c r="K1684" s="149"/>
    </row>
    <row r="1685" spans="11:11">
      <c r="K1685" s="149"/>
    </row>
    <row r="1686" spans="11:11">
      <c r="K1686" s="149"/>
    </row>
    <row r="1687" spans="11:11">
      <c r="K1687" s="149"/>
    </row>
    <row r="1688" spans="11:11">
      <c r="K1688" s="149"/>
    </row>
    <row r="1689" spans="11:11">
      <c r="K1689" s="149"/>
    </row>
    <row r="1690" spans="11:11">
      <c r="K1690" s="149"/>
    </row>
    <row r="1691" spans="11:11">
      <c r="K1691" s="149"/>
    </row>
    <row r="1692" spans="11:11">
      <c r="K1692" s="149"/>
    </row>
    <row r="1693" spans="11:11">
      <c r="K1693" s="149"/>
    </row>
    <row r="1694" spans="11:11">
      <c r="K1694" s="149"/>
    </row>
    <row r="1695" spans="11:11">
      <c r="K1695" s="149"/>
    </row>
    <row r="1696" spans="11:11">
      <c r="K1696" s="149"/>
    </row>
    <row r="1697" spans="11:11">
      <c r="K1697" s="149"/>
    </row>
    <row r="1698" spans="11:11">
      <c r="K1698" s="149"/>
    </row>
    <row r="1699" spans="11:11">
      <c r="K1699" s="149"/>
    </row>
    <row r="1700" spans="11:11">
      <c r="K1700" s="149"/>
    </row>
    <row r="1701" spans="11:11">
      <c r="K1701" s="149"/>
    </row>
    <row r="1702" spans="11:11">
      <c r="K1702" s="149"/>
    </row>
    <row r="1703" spans="11:11">
      <c r="K1703" s="149"/>
    </row>
    <row r="1704" spans="11:11">
      <c r="K1704" s="149"/>
    </row>
    <row r="1705" spans="11:11">
      <c r="K1705" s="149"/>
    </row>
    <row r="1706" spans="11:11">
      <c r="K1706" s="149"/>
    </row>
    <row r="1707" spans="11:11">
      <c r="K1707" s="149"/>
    </row>
    <row r="1708" spans="11:11">
      <c r="K1708" s="149"/>
    </row>
    <row r="1709" spans="11:11">
      <c r="K1709" s="149"/>
    </row>
    <row r="1710" spans="11:11">
      <c r="K1710" s="149"/>
    </row>
    <row r="1711" spans="11:11">
      <c r="K1711" s="149"/>
    </row>
    <row r="1712" spans="11:11">
      <c r="K1712" s="149"/>
    </row>
    <row r="1713" spans="11:11">
      <c r="K1713" s="149"/>
    </row>
    <row r="1714" spans="11:11">
      <c r="K1714" s="149"/>
    </row>
    <row r="1715" spans="11:11">
      <c r="K1715" s="149"/>
    </row>
    <row r="1716" spans="11:11">
      <c r="K1716" s="149"/>
    </row>
    <row r="1717" spans="11:11">
      <c r="K1717" s="149"/>
    </row>
    <row r="1718" spans="11:11">
      <c r="K1718" s="149"/>
    </row>
    <row r="1719" spans="11:11">
      <c r="K1719" s="149"/>
    </row>
    <row r="1720" spans="11:11">
      <c r="K1720" s="149"/>
    </row>
    <row r="1721" spans="11:11">
      <c r="K1721" s="149"/>
    </row>
    <row r="1722" spans="11:11">
      <c r="K1722" s="149"/>
    </row>
    <row r="1723" spans="11:11">
      <c r="K1723" s="149"/>
    </row>
    <row r="1724" spans="11:11">
      <c r="K1724" s="149"/>
    </row>
    <row r="1725" spans="11:11">
      <c r="K1725" s="149"/>
    </row>
    <row r="1726" spans="11:11">
      <c r="K1726" s="149"/>
    </row>
    <row r="1727" spans="11:11">
      <c r="K1727" s="149"/>
    </row>
    <row r="1728" spans="11:11">
      <c r="K1728" s="149"/>
    </row>
    <row r="1729" spans="11:11">
      <c r="K1729" s="149"/>
    </row>
    <row r="1730" spans="11:11">
      <c r="K1730" s="149"/>
    </row>
    <row r="1731" spans="11:11">
      <c r="K1731" s="149"/>
    </row>
    <row r="1732" spans="11:11">
      <c r="K1732" s="149"/>
    </row>
    <row r="1733" spans="11:11">
      <c r="K1733" s="149"/>
    </row>
    <row r="1734" spans="11:11">
      <c r="K1734" s="149"/>
    </row>
    <row r="1735" spans="11:11">
      <c r="K1735" s="149"/>
    </row>
    <row r="1736" spans="11:11">
      <c r="K1736" s="149"/>
    </row>
    <row r="1737" spans="11:11">
      <c r="K1737" s="149"/>
    </row>
    <row r="1738" spans="11:11">
      <c r="K1738" s="149"/>
    </row>
    <row r="1739" spans="11:11">
      <c r="K1739" s="149"/>
    </row>
    <row r="1740" spans="11:11">
      <c r="K1740" s="149"/>
    </row>
    <row r="1741" spans="11:11">
      <c r="K1741" s="149"/>
    </row>
    <row r="1742" spans="11:11">
      <c r="K1742" s="149"/>
    </row>
    <row r="1743" spans="11:11">
      <c r="K1743" s="149"/>
    </row>
    <row r="1744" spans="11:11">
      <c r="K1744" s="149"/>
    </row>
    <row r="1745" spans="11:11">
      <c r="K1745" s="149"/>
    </row>
    <row r="1746" spans="11:11">
      <c r="K1746" s="149"/>
    </row>
    <row r="1747" spans="11:11">
      <c r="K1747" s="149"/>
    </row>
    <row r="1748" spans="11:11">
      <c r="K1748" s="149"/>
    </row>
    <row r="1749" spans="11:11">
      <c r="K1749" s="149"/>
    </row>
    <row r="1750" spans="11:11">
      <c r="K1750" s="149"/>
    </row>
    <row r="1751" spans="11:11">
      <c r="K1751" s="149"/>
    </row>
    <row r="1752" spans="11:11">
      <c r="K1752" s="149"/>
    </row>
    <row r="1753" spans="11:11">
      <c r="K1753" s="149"/>
    </row>
    <row r="1754" spans="11:11">
      <c r="K1754" s="149"/>
    </row>
    <row r="1755" spans="11:11">
      <c r="K1755" s="149"/>
    </row>
    <row r="1756" spans="11:11">
      <c r="K1756" s="149"/>
    </row>
    <row r="1757" spans="11:11">
      <c r="K1757" s="149"/>
    </row>
    <row r="1758" spans="11:11">
      <c r="K1758" s="149"/>
    </row>
    <row r="1759" spans="11:11">
      <c r="K1759" s="149"/>
    </row>
    <row r="1760" spans="11:11">
      <c r="K1760" s="149"/>
    </row>
    <row r="1761" spans="11:11">
      <c r="K1761" s="149"/>
    </row>
    <row r="1762" spans="11:11">
      <c r="K1762" s="149"/>
    </row>
    <row r="1763" spans="11:11">
      <c r="K1763" s="149"/>
    </row>
    <row r="1764" spans="11:11">
      <c r="K1764" s="149"/>
    </row>
    <row r="1765" spans="11:11">
      <c r="K1765" s="149"/>
    </row>
    <row r="1766" spans="11:11">
      <c r="K1766" s="149"/>
    </row>
    <row r="1767" spans="11:11">
      <c r="K1767" s="149"/>
    </row>
    <row r="1768" spans="11:11">
      <c r="K1768" s="149"/>
    </row>
    <row r="1769" spans="11:11">
      <c r="K1769" s="149"/>
    </row>
    <row r="1770" spans="11:11">
      <c r="K1770" s="149"/>
    </row>
    <row r="1771" spans="11:11">
      <c r="K1771" s="149"/>
    </row>
    <row r="1772" spans="11:11">
      <c r="K1772" s="149"/>
    </row>
    <row r="1773" spans="11:11">
      <c r="K1773" s="149"/>
    </row>
    <row r="1774" spans="11:11">
      <c r="K1774" s="149"/>
    </row>
    <row r="1775" spans="11:11">
      <c r="K1775" s="149"/>
    </row>
    <row r="1776" spans="11:11">
      <c r="K1776" s="149"/>
    </row>
    <row r="1777" spans="11:11">
      <c r="K1777" s="149"/>
    </row>
    <row r="1778" spans="11:11">
      <c r="K1778" s="149"/>
    </row>
    <row r="1779" spans="11:11">
      <c r="K1779" s="149"/>
    </row>
    <row r="1780" spans="11:11">
      <c r="K1780" s="149"/>
    </row>
    <row r="1781" spans="11:11">
      <c r="K1781" s="149"/>
    </row>
    <row r="1782" spans="11:11">
      <c r="K1782" s="149"/>
    </row>
    <row r="1783" spans="11:11">
      <c r="K1783" s="149"/>
    </row>
    <row r="1784" spans="11:11">
      <c r="K1784" s="149"/>
    </row>
    <row r="1785" spans="11:11">
      <c r="K1785" s="149"/>
    </row>
    <row r="1786" spans="11:11">
      <c r="K1786" s="149"/>
    </row>
    <row r="1787" spans="11:11">
      <c r="K1787" s="149"/>
    </row>
    <row r="1788" spans="11:11">
      <c r="K1788" s="149"/>
    </row>
    <row r="1789" spans="11:11">
      <c r="K1789" s="149"/>
    </row>
    <row r="1790" spans="11:11">
      <c r="K1790" s="149"/>
    </row>
    <row r="1791" spans="11:11">
      <c r="K1791" s="149"/>
    </row>
    <row r="1792" spans="11:11">
      <c r="K1792" s="149"/>
    </row>
    <row r="1793" spans="11:11">
      <c r="K1793" s="149"/>
    </row>
    <row r="1794" spans="11:11">
      <c r="K1794" s="149"/>
    </row>
    <row r="1795" spans="11:11">
      <c r="K1795" s="149"/>
    </row>
    <row r="1796" spans="11:11">
      <c r="K1796" s="149"/>
    </row>
    <row r="1797" spans="11:11">
      <c r="K1797" s="149"/>
    </row>
    <row r="1798" spans="11:11">
      <c r="K1798" s="149"/>
    </row>
    <row r="1799" spans="11:11">
      <c r="K1799" s="149"/>
    </row>
    <row r="1800" spans="11:11">
      <c r="K1800" s="149"/>
    </row>
    <row r="1801" spans="11:11">
      <c r="K1801" s="149"/>
    </row>
    <row r="1802" spans="11:11">
      <c r="K1802" s="149"/>
    </row>
    <row r="1803" spans="11:11">
      <c r="K1803" s="149"/>
    </row>
    <row r="1804" spans="11:11">
      <c r="K1804" s="149"/>
    </row>
    <row r="1805" spans="11:11">
      <c r="K1805" s="149"/>
    </row>
    <row r="1806" spans="11:11">
      <c r="K1806" s="149"/>
    </row>
    <row r="1807" spans="11:11">
      <c r="K1807" s="149"/>
    </row>
    <row r="1808" spans="11:11">
      <c r="K1808" s="149"/>
    </row>
    <row r="1809" spans="11:11">
      <c r="K1809" s="149"/>
    </row>
    <row r="1810" spans="11:11">
      <c r="K1810" s="149"/>
    </row>
    <row r="1811" spans="11:11">
      <c r="K1811" s="149"/>
    </row>
    <row r="1812" spans="11:11">
      <c r="K1812" s="149"/>
    </row>
    <row r="1813" spans="11:11">
      <c r="K1813" s="149"/>
    </row>
    <row r="1814" spans="11:11">
      <c r="K1814" s="149"/>
    </row>
    <row r="1815" spans="11:11">
      <c r="K1815" s="149"/>
    </row>
    <row r="1816" spans="11:11">
      <c r="K1816" s="149"/>
    </row>
    <row r="1817" spans="11:11">
      <c r="K1817" s="149"/>
    </row>
    <row r="1818" spans="11:11">
      <c r="K1818" s="149"/>
    </row>
    <row r="1819" spans="11:11">
      <c r="K1819" s="149"/>
    </row>
    <row r="1820" spans="11:11">
      <c r="K1820" s="149"/>
    </row>
    <row r="1821" spans="11:11">
      <c r="K1821" s="149"/>
    </row>
    <row r="1822" spans="11:11">
      <c r="K1822" s="149"/>
    </row>
    <row r="1823" spans="11:11">
      <c r="K1823" s="149"/>
    </row>
    <row r="1824" spans="11:11">
      <c r="K1824" s="149"/>
    </row>
    <row r="1825" spans="11:11">
      <c r="K1825" s="149"/>
    </row>
    <row r="1826" spans="11:11">
      <c r="K1826" s="149"/>
    </row>
    <row r="1827" spans="11:11">
      <c r="K1827" s="149"/>
    </row>
    <row r="1828" spans="11:11">
      <c r="K1828" s="149"/>
    </row>
    <row r="1829" spans="11:11">
      <c r="K1829" s="149"/>
    </row>
    <row r="1830" spans="11:11">
      <c r="K1830" s="149"/>
    </row>
    <row r="1831" spans="11:11">
      <c r="K1831" s="149"/>
    </row>
    <row r="1832" spans="11:11">
      <c r="K1832" s="149"/>
    </row>
    <row r="1833" spans="11:11">
      <c r="K1833" s="149"/>
    </row>
    <row r="1834" spans="11:11">
      <c r="K1834" s="149"/>
    </row>
    <row r="1835" spans="11:11">
      <c r="K1835" s="149"/>
    </row>
    <row r="1836" spans="11:11">
      <c r="K1836" s="149"/>
    </row>
    <row r="1837" spans="11:11">
      <c r="K1837" s="149"/>
    </row>
    <row r="1838" spans="11:11">
      <c r="K1838" s="149"/>
    </row>
    <row r="1839" spans="11:11">
      <c r="K1839" s="149"/>
    </row>
    <row r="1840" spans="11:11">
      <c r="K1840" s="149"/>
    </row>
    <row r="1841" spans="11:11">
      <c r="K1841" s="149"/>
    </row>
    <row r="1842" spans="11:11">
      <c r="K1842" s="149"/>
    </row>
    <row r="1843" spans="11:11">
      <c r="K1843" s="149"/>
    </row>
    <row r="1844" spans="11:11">
      <c r="K1844" s="149"/>
    </row>
    <row r="1845" spans="11:11">
      <c r="K1845" s="149"/>
    </row>
    <row r="1846" spans="11:11">
      <c r="K1846" s="149"/>
    </row>
    <row r="1847" spans="11:11">
      <c r="K1847" s="149"/>
    </row>
    <row r="1848" spans="11:11">
      <c r="K1848" s="149"/>
    </row>
    <row r="1849" spans="11:11">
      <c r="K1849" s="149"/>
    </row>
    <row r="1850" spans="11:11">
      <c r="K1850" s="149"/>
    </row>
    <row r="1851" spans="11:11">
      <c r="K1851" s="149"/>
    </row>
    <row r="1852" spans="11:11">
      <c r="K1852" s="149"/>
    </row>
    <row r="1853" spans="11:11">
      <c r="K1853" s="149"/>
    </row>
    <row r="1854" spans="11:11">
      <c r="K1854" s="149"/>
    </row>
    <row r="1855" spans="11:11">
      <c r="K1855" s="149"/>
    </row>
    <row r="1856" spans="11:11">
      <c r="K1856" s="149"/>
    </row>
    <row r="1857" spans="11:11">
      <c r="K1857" s="149"/>
    </row>
    <row r="1858" spans="11:11">
      <c r="K1858" s="149"/>
    </row>
    <row r="1859" spans="11:11">
      <c r="K1859" s="149"/>
    </row>
    <row r="1860" spans="11:11">
      <c r="K1860" s="149"/>
    </row>
    <row r="1861" spans="11:11">
      <c r="K1861" s="149"/>
    </row>
    <row r="1862" spans="11:11">
      <c r="K1862" s="149"/>
    </row>
    <row r="1863" spans="11:11">
      <c r="K1863" s="149"/>
    </row>
    <row r="1864" spans="11:11">
      <c r="K1864" s="149"/>
    </row>
    <row r="1865" spans="11:11">
      <c r="K1865" s="149"/>
    </row>
    <row r="1866" spans="11:11">
      <c r="K1866" s="149"/>
    </row>
    <row r="1867" spans="11:11">
      <c r="K1867" s="149"/>
    </row>
    <row r="1868" spans="11:11">
      <c r="K1868" s="149"/>
    </row>
    <row r="1869" spans="11:11">
      <c r="K1869" s="149"/>
    </row>
    <row r="1870" spans="11:11">
      <c r="K1870" s="149"/>
    </row>
    <row r="1871" spans="11:11">
      <c r="K1871" s="149"/>
    </row>
    <row r="1872" spans="11:11">
      <c r="K1872" s="149"/>
    </row>
    <row r="1873" spans="11:11">
      <c r="K1873" s="149"/>
    </row>
    <row r="1874" spans="11:11">
      <c r="K1874" s="149"/>
    </row>
    <row r="1875" spans="11:11">
      <c r="K1875" s="149"/>
    </row>
    <row r="1876" spans="11:11">
      <c r="K1876" s="149"/>
    </row>
    <row r="1877" spans="11:11">
      <c r="K1877" s="149"/>
    </row>
    <row r="1878" spans="11:11">
      <c r="K1878" s="149"/>
    </row>
    <row r="1879" spans="11:11">
      <c r="K1879" s="149"/>
    </row>
    <row r="1880" spans="11:11">
      <c r="K1880" s="149"/>
    </row>
    <row r="1881" spans="11:11">
      <c r="K1881" s="149"/>
    </row>
    <row r="1882" spans="11:11">
      <c r="K1882" s="149"/>
    </row>
    <row r="1883" spans="11:11">
      <c r="K1883" s="149"/>
    </row>
    <row r="1884" spans="11:11">
      <c r="K1884" s="149"/>
    </row>
    <row r="1885" spans="11:11">
      <c r="K1885" s="149"/>
    </row>
    <row r="1886" spans="11:11">
      <c r="K1886" s="149"/>
    </row>
    <row r="1887" spans="11:11">
      <c r="K1887" s="149"/>
    </row>
    <row r="1888" spans="11:11">
      <c r="K1888" s="149"/>
    </row>
    <row r="1889" spans="11:11">
      <c r="K1889" s="149"/>
    </row>
    <row r="1890" spans="11:11">
      <c r="K1890" s="149"/>
    </row>
    <row r="1891" spans="11:11">
      <c r="K1891" s="149"/>
    </row>
    <row r="1892" spans="11:11">
      <c r="K1892" s="149"/>
    </row>
    <row r="1893" spans="11:11">
      <c r="K1893" s="149"/>
    </row>
    <row r="1894" spans="11:11">
      <c r="K1894" s="149"/>
    </row>
    <row r="1895" spans="11:11">
      <c r="K1895" s="149"/>
    </row>
    <row r="1896" spans="11:11">
      <c r="K1896" s="149"/>
    </row>
    <row r="1897" spans="11:11">
      <c r="K1897" s="149"/>
    </row>
    <row r="1898" spans="11:11">
      <c r="K1898" s="149"/>
    </row>
    <row r="1899" spans="11:11">
      <c r="K1899" s="149"/>
    </row>
    <row r="1900" spans="11:11">
      <c r="K1900" s="149"/>
    </row>
    <row r="1901" spans="11:11">
      <c r="K1901" s="149"/>
    </row>
    <row r="1902" spans="11:11">
      <c r="K1902" s="149"/>
    </row>
    <row r="1903" spans="11:11">
      <c r="K1903" s="149"/>
    </row>
    <row r="1904" spans="11:11">
      <c r="K1904" s="149"/>
    </row>
    <row r="1905" spans="11:11">
      <c r="K1905" s="149"/>
    </row>
    <row r="1906" spans="11:11">
      <c r="K1906" s="149"/>
    </row>
    <row r="1907" spans="11:11">
      <c r="K1907" s="149"/>
    </row>
    <row r="1908" spans="11:11">
      <c r="K1908" s="149"/>
    </row>
    <row r="1909" spans="11:11">
      <c r="K1909" s="149"/>
    </row>
    <row r="1910" spans="11:11">
      <c r="K1910" s="149"/>
    </row>
    <row r="1911" spans="11:11">
      <c r="K1911" s="149"/>
    </row>
    <row r="1912" spans="11:11">
      <c r="K1912" s="149"/>
    </row>
    <row r="1913" spans="11:11">
      <c r="K1913" s="149"/>
    </row>
    <row r="1914" spans="11:11">
      <c r="K1914" s="149"/>
    </row>
    <row r="1915" spans="11:11">
      <c r="K1915" s="149"/>
    </row>
    <row r="1916" spans="11:11">
      <c r="K1916" s="149"/>
    </row>
    <row r="1917" spans="11:11">
      <c r="K1917" s="149"/>
    </row>
    <row r="1918" spans="11:11">
      <c r="K1918" s="149"/>
    </row>
    <row r="1919" spans="11:11">
      <c r="K1919" s="149"/>
    </row>
    <row r="1920" spans="11:11">
      <c r="K1920" s="149"/>
    </row>
    <row r="1921" spans="11:11">
      <c r="K1921" s="149"/>
    </row>
    <row r="1922" spans="11:11">
      <c r="K1922" s="149"/>
    </row>
    <row r="1923" spans="11:11">
      <c r="K1923" s="149"/>
    </row>
    <row r="1924" spans="11:11">
      <c r="K1924" s="149"/>
    </row>
    <row r="1925" spans="11:11">
      <c r="K1925" s="149"/>
    </row>
    <row r="1926" spans="11:11">
      <c r="K1926" s="149"/>
    </row>
    <row r="1927" spans="11:11">
      <c r="K1927" s="149"/>
    </row>
    <row r="1928" spans="11:11">
      <c r="K1928" s="149"/>
    </row>
    <row r="1929" spans="11:11">
      <c r="K1929" s="149"/>
    </row>
    <row r="1930" spans="11:11">
      <c r="K1930" s="149"/>
    </row>
    <row r="1931" spans="11:11">
      <c r="K1931" s="149"/>
    </row>
    <row r="1932" spans="11:11">
      <c r="K1932" s="149"/>
    </row>
    <row r="1933" spans="11:11">
      <c r="K1933" s="149"/>
    </row>
    <row r="1934" spans="11:11">
      <c r="K1934" s="149"/>
    </row>
    <row r="1935" spans="11:11">
      <c r="K1935" s="149"/>
    </row>
    <row r="1936" spans="11:11">
      <c r="K1936" s="149"/>
    </row>
    <row r="1937" spans="11:11">
      <c r="K1937" s="149"/>
    </row>
    <row r="1938" spans="11:11">
      <c r="K1938" s="149"/>
    </row>
    <row r="1939" spans="11:11">
      <c r="K1939" s="149"/>
    </row>
    <row r="1940" spans="11:11">
      <c r="K1940" s="149"/>
    </row>
    <row r="1941" spans="11:11">
      <c r="K1941" s="149"/>
    </row>
    <row r="1942" spans="11:11">
      <c r="K1942" s="149"/>
    </row>
    <row r="1943" spans="11:11">
      <c r="K1943" s="149"/>
    </row>
    <row r="1944" spans="11:11">
      <c r="K1944" s="149"/>
    </row>
    <row r="1945" spans="11:11">
      <c r="K1945" s="149"/>
    </row>
    <row r="1946" spans="11:11">
      <c r="K1946" s="149"/>
    </row>
    <row r="1947" spans="11:11">
      <c r="K1947" s="149"/>
    </row>
    <row r="1948" spans="11:11">
      <c r="K1948" s="149"/>
    </row>
    <row r="1949" spans="11:11">
      <c r="K1949" s="149"/>
    </row>
    <row r="1950" spans="11:11">
      <c r="K1950" s="149"/>
    </row>
    <row r="1951" spans="11:11">
      <c r="K1951" s="149"/>
    </row>
    <row r="1952" spans="11:11">
      <c r="K1952" s="149"/>
    </row>
    <row r="1953" spans="11:11">
      <c r="K1953" s="149"/>
    </row>
    <row r="1954" spans="11:11">
      <c r="K1954" s="149"/>
    </row>
    <row r="1955" spans="11:11">
      <c r="K1955" s="149"/>
    </row>
    <row r="1956" spans="11:11">
      <c r="K1956" s="149"/>
    </row>
    <row r="1957" spans="11:11">
      <c r="K1957" s="149"/>
    </row>
    <row r="1958" spans="11:11">
      <c r="K1958" s="149"/>
    </row>
    <row r="1959" spans="11:11">
      <c r="K1959" s="149"/>
    </row>
    <row r="1960" spans="11:11">
      <c r="K1960" s="149"/>
    </row>
    <row r="1961" spans="11:11">
      <c r="K1961" s="149"/>
    </row>
    <row r="1962" spans="11:11">
      <c r="K1962" s="149"/>
    </row>
    <row r="1963" spans="11:11">
      <c r="K1963" s="149"/>
    </row>
    <row r="1964" spans="11:11">
      <c r="K1964" s="149"/>
    </row>
    <row r="1965" spans="11:11">
      <c r="K1965" s="149"/>
    </row>
    <row r="1966" spans="11:11">
      <c r="K1966" s="149"/>
    </row>
    <row r="1967" spans="11:11">
      <c r="K1967" s="149"/>
    </row>
    <row r="1968" spans="11:11">
      <c r="K1968" s="149"/>
    </row>
    <row r="1969" spans="11:11">
      <c r="K1969" s="149"/>
    </row>
    <row r="1970" spans="11:11">
      <c r="K1970" s="149"/>
    </row>
    <row r="1971" spans="11:11">
      <c r="K1971" s="149"/>
    </row>
    <row r="1972" spans="11:11">
      <c r="K1972" s="149"/>
    </row>
    <row r="1973" spans="11:11">
      <c r="K1973" s="149"/>
    </row>
    <row r="1974" spans="11:11">
      <c r="K1974" s="149"/>
    </row>
    <row r="1975" spans="11:11">
      <c r="K1975" s="149"/>
    </row>
    <row r="1976" spans="11:11">
      <c r="K1976" s="149"/>
    </row>
    <row r="1977" spans="11:11">
      <c r="K1977" s="149"/>
    </row>
    <row r="1978" spans="11:11">
      <c r="K1978" s="149"/>
    </row>
    <row r="1979" spans="11:11">
      <c r="K1979" s="149"/>
    </row>
    <row r="1980" spans="11:11">
      <c r="K1980" s="149"/>
    </row>
    <row r="1981" spans="11:11">
      <c r="K1981" s="149"/>
    </row>
    <row r="1982" spans="11:11">
      <c r="K1982" s="149"/>
    </row>
    <row r="1983" spans="11:11">
      <c r="K1983" s="149"/>
    </row>
    <row r="1984" spans="11:11">
      <c r="K1984" s="149"/>
    </row>
    <row r="1985" spans="11:11">
      <c r="K1985" s="149"/>
    </row>
    <row r="1986" spans="11:11">
      <c r="K1986" s="149"/>
    </row>
    <row r="1987" spans="11:11">
      <c r="K1987" s="149"/>
    </row>
    <row r="1988" spans="11:11">
      <c r="K1988" s="149"/>
    </row>
    <row r="1989" spans="11:11">
      <c r="K1989" s="149"/>
    </row>
    <row r="1990" spans="11:11">
      <c r="K1990" s="149"/>
    </row>
    <row r="1991" spans="11:11">
      <c r="K1991" s="149"/>
    </row>
    <row r="1992" spans="11:11">
      <c r="K1992" s="149"/>
    </row>
    <row r="1993" spans="11:11">
      <c r="K1993" s="149"/>
    </row>
    <row r="1994" spans="11:11">
      <c r="K1994" s="149"/>
    </row>
    <row r="1995" spans="11:11">
      <c r="K1995" s="149"/>
    </row>
    <row r="1996" spans="11:11">
      <c r="K1996" s="149"/>
    </row>
    <row r="1997" spans="11:11">
      <c r="K1997" s="149"/>
    </row>
    <row r="1998" spans="11:11">
      <c r="K1998" s="149"/>
    </row>
    <row r="1999" spans="11:11">
      <c r="K1999" s="149"/>
    </row>
    <row r="2000" spans="11:11">
      <c r="K2000" s="149"/>
    </row>
    <row r="2001" spans="11:11">
      <c r="K2001" s="149"/>
    </row>
    <row r="2002" spans="11:11">
      <c r="K2002" s="149"/>
    </row>
    <row r="2003" spans="11:11">
      <c r="K2003" s="149"/>
    </row>
    <row r="2004" spans="11:11">
      <c r="K2004" s="149"/>
    </row>
    <row r="2005" spans="11:11">
      <c r="K2005" s="149"/>
    </row>
    <row r="2006" spans="11:11">
      <c r="K2006" s="149"/>
    </row>
    <row r="2007" spans="11:11">
      <c r="K2007" s="149"/>
    </row>
    <row r="2008" spans="11:11">
      <c r="K2008" s="149"/>
    </row>
    <row r="2009" spans="11:11">
      <c r="K2009" s="149"/>
    </row>
    <row r="2010" spans="11:11">
      <c r="K2010" s="149"/>
    </row>
    <row r="2011" spans="11:11">
      <c r="K2011" s="149"/>
    </row>
    <row r="2012" spans="11:11">
      <c r="K2012" s="149"/>
    </row>
    <row r="2013" spans="11:11">
      <c r="K2013" s="149"/>
    </row>
    <row r="2014" spans="11:11">
      <c r="K2014" s="149"/>
    </row>
    <row r="2015" spans="11:11">
      <c r="K2015" s="149"/>
    </row>
    <row r="2016" spans="11:11">
      <c r="K2016" s="149"/>
    </row>
    <row r="2017" spans="11:11">
      <c r="K2017" s="149"/>
    </row>
    <row r="2018" spans="11:11">
      <c r="K2018" s="149"/>
    </row>
    <row r="2019" spans="11:11">
      <c r="K2019" s="149"/>
    </row>
    <row r="2020" spans="11:11">
      <c r="K2020" s="149"/>
    </row>
    <row r="2021" spans="11:11">
      <c r="K2021" s="149"/>
    </row>
    <row r="2022" spans="11:11">
      <c r="K2022" s="149"/>
    </row>
    <row r="2023" spans="11:11">
      <c r="K2023" s="149"/>
    </row>
    <row r="2024" spans="11:11">
      <c r="K2024" s="149"/>
    </row>
    <row r="2025" spans="11:11">
      <c r="K2025" s="149"/>
    </row>
    <row r="2026" spans="11:11">
      <c r="K2026" s="149"/>
    </row>
    <row r="2027" spans="11:11">
      <c r="K2027" s="149"/>
    </row>
    <row r="2028" spans="11:11">
      <c r="K2028" s="149"/>
    </row>
    <row r="2029" spans="11:11">
      <c r="K2029" s="149"/>
    </row>
    <row r="2030" spans="11:11">
      <c r="K2030" s="149"/>
    </row>
    <row r="2031" spans="11:11">
      <c r="K2031" s="149"/>
    </row>
    <row r="2032" spans="11:11">
      <c r="K2032" s="149"/>
    </row>
    <row r="2033" spans="11:11">
      <c r="K2033" s="149"/>
    </row>
    <row r="2034" spans="11:11">
      <c r="K2034" s="149"/>
    </row>
    <row r="2035" spans="11:11">
      <c r="K2035" s="149"/>
    </row>
    <row r="2036" spans="11:11">
      <c r="K2036" s="149"/>
    </row>
    <row r="2037" spans="11:11">
      <c r="K2037" s="149"/>
    </row>
    <row r="2038" spans="11:11">
      <c r="K2038" s="149"/>
    </row>
    <row r="2039" spans="11:11">
      <c r="K2039" s="149"/>
    </row>
    <row r="2040" spans="11:11">
      <c r="K2040" s="149"/>
    </row>
    <row r="2041" spans="11:11">
      <c r="K2041" s="149"/>
    </row>
    <row r="2042" spans="11:11">
      <c r="K2042" s="149"/>
    </row>
    <row r="2043" spans="11:11">
      <c r="K2043" s="149"/>
    </row>
    <row r="2044" spans="11:11">
      <c r="K2044" s="149"/>
    </row>
    <row r="2045" spans="11:11">
      <c r="K2045" s="149"/>
    </row>
    <row r="2046" spans="11:11">
      <c r="K2046" s="149"/>
    </row>
    <row r="2047" spans="11:11">
      <c r="K2047" s="149"/>
    </row>
    <row r="2048" spans="11:11">
      <c r="K2048" s="149"/>
    </row>
    <row r="2049" spans="11:11">
      <c r="K2049" s="149"/>
    </row>
    <row r="2050" spans="11:11">
      <c r="K2050" s="149"/>
    </row>
    <row r="2051" spans="11:11">
      <c r="K2051" s="149"/>
    </row>
    <row r="2052" spans="11:11">
      <c r="K2052" s="149"/>
    </row>
    <row r="2053" spans="11:11">
      <c r="K2053" s="149"/>
    </row>
    <row r="2054" spans="11:11">
      <c r="K2054" s="149"/>
    </row>
    <row r="2055" spans="11:11">
      <c r="K2055" s="149"/>
    </row>
    <row r="2056" spans="11:11">
      <c r="K2056" s="149"/>
    </row>
    <row r="2057" spans="11:11">
      <c r="K2057" s="149"/>
    </row>
    <row r="2058" spans="11:11">
      <c r="K2058" s="149"/>
    </row>
    <row r="2059" spans="11:11">
      <c r="K2059" s="149"/>
    </row>
    <row r="2060" spans="11:11">
      <c r="K2060" s="149"/>
    </row>
    <row r="2061" spans="11:11">
      <c r="K2061" s="149"/>
    </row>
    <row r="2062" spans="11:11">
      <c r="K2062" s="149"/>
    </row>
    <row r="2063" spans="11:11">
      <c r="K2063" s="149"/>
    </row>
    <row r="2064" spans="11:11">
      <c r="K2064" s="149"/>
    </row>
    <row r="2065" spans="11:11">
      <c r="K2065" s="149"/>
    </row>
    <row r="2066" spans="11:11">
      <c r="K2066" s="149"/>
    </row>
    <row r="2067" spans="11:11">
      <c r="K2067" s="149"/>
    </row>
    <row r="2068" spans="11:11">
      <c r="K2068" s="149"/>
    </row>
    <row r="2069" spans="11:11">
      <c r="K2069" s="149"/>
    </row>
    <row r="2070" spans="11:11">
      <c r="K2070" s="149"/>
    </row>
    <row r="2071" spans="11:11">
      <c r="K2071" s="149"/>
    </row>
    <row r="2072" spans="11:11">
      <c r="K2072" s="149"/>
    </row>
    <row r="2073" spans="11:11">
      <c r="K2073" s="149"/>
    </row>
    <row r="2074" spans="11:11">
      <c r="K2074" s="149"/>
    </row>
    <row r="2075" spans="11:11">
      <c r="K2075" s="149"/>
    </row>
    <row r="2076" spans="11:11">
      <c r="K2076" s="149"/>
    </row>
    <row r="2077" spans="11:11">
      <c r="K2077" s="149"/>
    </row>
    <row r="2078" spans="11:11">
      <c r="K2078" s="149"/>
    </row>
    <row r="2079" spans="11:11">
      <c r="K2079" s="149"/>
    </row>
    <row r="2080" spans="11:11">
      <c r="K2080" s="149"/>
    </row>
    <row r="2081" spans="11:11">
      <c r="K2081" s="149"/>
    </row>
    <row r="2082" spans="11:11">
      <c r="K2082" s="149"/>
    </row>
    <row r="2083" spans="11:11">
      <c r="K2083" s="149"/>
    </row>
    <row r="2084" spans="11:11">
      <c r="K2084" s="149"/>
    </row>
    <row r="2085" spans="11:11">
      <c r="K2085" s="149"/>
    </row>
    <row r="2086" spans="11:11">
      <c r="K2086" s="149"/>
    </row>
    <row r="2087" spans="11:11">
      <c r="K2087" s="149"/>
    </row>
    <row r="2088" spans="11:11">
      <c r="K2088" s="149"/>
    </row>
    <row r="2089" spans="11:11">
      <c r="K2089" s="149"/>
    </row>
    <row r="2090" spans="11:11">
      <c r="K2090" s="149"/>
    </row>
    <row r="2091" spans="11:11">
      <c r="K2091" s="149"/>
    </row>
    <row r="2092" spans="11:11">
      <c r="K2092" s="149"/>
    </row>
    <row r="2093" spans="11:11">
      <c r="K2093" s="149"/>
    </row>
    <row r="2094" spans="11:11">
      <c r="K2094" s="149"/>
    </row>
    <row r="2095" spans="11:11">
      <c r="K2095" s="149"/>
    </row>
    <row r="2096" spans="11:11">
      <c r="K2096" s="149"/>
    </row>
    <row r="2097" spans="11:11">
      <c r="K2097" s="149"/>
    </row>
    <row r="2098" spans="11:11">
      <c r="K2098" s="149"/>
    </row>
    <row r="2099" spans="11:11">
      <c r="K2099" s="149"/>
    </row>
    <row r="2100" spans="11:11">
      <c r="K2100" s="149"/>
    </row>
    <row r="2101" spans="11:11">
      <c r="K2101" s="149"/>
    </row>
    <row r="2102" spans="11:11">
      <c r="K2102" s="149"/>
    </row>
    <row r="2103" spans="11:11">
      <c r="K2103" s="149"/>
    </row>
    <row r="2104" spans="11:11">
      <c r="K2104" s="149"/>
    </row>
    <row r="2105" spans="11:11">
      <c r="K2105" s="149"/>
    </row>
    <row r="2106" spans="11:11">
      <c r="K2106" s="149"/>
    </row>
    <row r="2107" spans="11:11">
      <c r="K2107" s="149"/>
    </row>
    <row r="2108" spans="11:11">
      <c r="K2108" s="149"/>
    </row>
    <row r="2109" spans="11:11">
      <c r="K2109" s="149"/>
    </row>
    <row r="2110" spans="11:11">
      <c r="K2110" s="149"/>
    </row>
    <row r="2111" spans="11:11">
      <c r="K2111" s="149"/>
    </row>
    <row r="2112" spans="11:11">
      <c r="K2112" s="149"/>
    </row>
    <row r="2113" spans="11:11">
      <c r="K2113" s="149"/>
    </row>
    <row r="2114" spans="11:11">
      <c r="K2114" s="149"/>
    </row>
    <row r="2115" spans="11:11">
      <c r="K2115" s="149"/>
    </row>
    <row r="2116" spans="11:11">
      <c r="K2116" s="149"/>
    </row>
    <row r="2117" spans="11:11">
      <c r="K2117" s="149"/>
    </row>
    <row r="2118" spans="11:11">
      <c r="K2118" s="149"/>
    </row>
    <row r="2119" spans="11:11">
      <c r="K2119" s="149"/>
    </row>
    <row r="2120" spans="11:11">
      <c r="K2120" s="149"/>
    </row>
    <row r="2121" spans="11:11">
      <c r="K2121" s="149"/>
    </row>
    <row r="2122" spans="11:11">
      <c r="K2122" s="149"/>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059" customWidth="1"/>
    <col min="2" max="2" width="14.28515625" style="1059" customWidth="1"/>
    <col min="3" max="3" width="101.42578125" style="1059" customWidth="1"/>
    <col min="4" max="4" width="8.5703125" style="1059" customWidth="1"/>
    <col min="5" max="5" width="9.140625" style="1059" customWidth="1"/>
    <col min="6" max="6" width="10" style="1059" customWidth="1"/>
    <col min="7" max="7" width="6.5703125" style="1059" customWidth="1"/>
    <col min="8" max="8" width="7.140625" style="1059" customWidth="1"/>
    <col min="9" max="9" width="6.5703125" style="1059" customWidth="1"/>
    <col min="10" max="10" width="7.7109375" style="1059" customWidth="1"/>
    <col min="11" max="16384" width="9.140625" style="1059"/>
  </cols>
  <sheetData>
    <row r="1" spans="1:12" ht="12.75">
      <c r="A1" s="2265" t="s">
        <v>6284</v>
      </c>
      <c r="B1" s="2265"/>
      <c r="C1" s="2265"/>
      <c r="D1" s="2265"/>
      <c r="E1" s="2265"/>
      <c r="F1" s="2265"/>
      <c r="G1" s="2265"/>
      <c r="H1" s="2265"/>
      <c r="I1" s="2265"/>
      <c r="J1" s="2265"/>
      <c r="K1" s="2265"/>
    </row>
    <row r="5" spans="1:12">
      <c r="A5" s="684" t="s">
        <v>6</v>
      </c>
      <c r="B5" s="685">
        <v>0</v>
      </c>
    </row>
    <row r="6" spans="1:12">
      <c r="A6" s="1243" t="s">
        <v>6251</v>
      </c>
      <c r="B6" s="1243"/>
      <c r="C6" s="1243"/>
      <c r="D6" s="1243"/>
      <c r="E6" s="1243"/>
      <c r="F6" s="1243"/>
      <c r="G6" s="1243"/>
      <c r="H6" s="1243"/>
      <c r="I6" s="1243"/>
      <c r="J6" s="1243"/>
      <c r="K6" s="1243"/>
      <c r="L6" s="1243"/>
    </row>
    <row r="7" spans="1:12">
      <c r="A7" s="1243" t="s">
        <v>6253</v>
      </c>
      <c r="B7" s="1243"/>
      <c r="C7" s="1243"/>
      <c r="D7" s="1243"/>
      <c r="E7" s="1243"/>
      <c r="F7" s="1243"/>
      <c r="G7" s="1243"/>
      <c r="H7" s="1243"/>
      <c r="I7" s="1243"/>
      <c r="J7" s="1243"/>
      <c r="K7" s="1243"/>
      <c r="L7" s="1243"/>
    </row>
    <row r="8" spans="1:12">
      <c r="A8" s="1243" t="s">
        <v>6254</v>
      </c>
      <c r="B8" s="1243"/>
      <c r="C8" s="1243"/>
      <c r="D8" s="1243"/>
      <c r="E8" s="1243"/>
      <c r="F8" s="1243"/>
      <c r="G8" s="1243"/>
      <c r="H8" s="1243"/>
      <c r="I8" s="1243"/>
      <c r="J8" s="1243"/>
      <c r="K8" s="1243"/>
      <c r="L8" s="1243"/>
    </row>
    <row r="9" spans="1:12">
      <c r="A9" s="1243" t="s">
        <v>6255</v>
      </c>
      <c r="B9" s="1243"/>
      <c r="C9" s="1243"/>
      <c r="D9" s="1243"/>
      <c r="E9" s="1243"/>
      <c r="F9" s="1243"/>
      <c r="G9" s="1243"/>
      <c r="H9" s="1243"/>
      <c r="I9" s="1243"/>
      <c r="J9" s="1243"/>
      <c r="K9" s="1243"/>
      <c r="L9" s="1243"/>
    </row>
    <row r="10" spans="1:12">
      <c r="A10" s="1243" t="s">
        <v>6256</v>
      </c>
      <c r="B10" s="1243"/>
      <c r="C10" s="1243"/>
      <c r="D10" s="1243"/>
      <c r="E10" s="1243"/>
      <c r="F10" s="1243"/>
      <c r="G10" s="1243"/>
      <c r="H10" s="1243"/>
      <c r="I10" s="1243"/>
      <c r="J10" s="1243"/>
      <c r="K10" s="1243"/>
      <c r="L10" s="1243"/>
    </row>
    <row r="11" spans="1:12">
      <c r="A11" s="1243" t="s">
        <v>6257</v>
      </c>
      <c r="B11" s="1243"/>
      <c r="C11" s="1243"/>
      <c r="D11" s="1243"/>
      <c r="E11" s="1243"/>
      <c r="F11" s="1243"/>
      <c r="G11" s="1243"/>
      <c r="H11" s="1243"/>
      <c r="I11" s="1243"/>
      <c r="J11" s="1243"/>
      <c r="K11" s="1243"/>
      <c r="L11" s="1243"/>
    </row>
    <row r="12" spans="1:12">
      <c r="A12" s="1243" t="s">
        <v>6258</v>
      </c>
      <c r="B12" s="1243"/>
      <c r="C12" s="1243"/>
      <c r="D12" s="1243"/>
      <c r="E12" s="1243"/>
      <c r="F12" s="1243"/>
      <c r="G12" s="1243"/>
      <c r="H12" s="1243"/>
      <c r="I12" s="1243"/>
      <c r="J12" s="1243"/>
      <c r="K12" s="1243"/>
      <c r="L12" s="1243"/>
    </row>
    <row r="13" spans="1:12">
      <c r="A13" s="1243" t="s">
        <v>6259</v>
      </c>
      <c r="B13" s="1243"/>
      <c r="C13" s="1243"/>
      <c r="D13" s="1243"/>
      <c r="E13" s="1243"/>
      <c r="F13" s="1243"/>
      <c r="G13" s="1243"/>
      <c r="H13" s="1243"/>
      <c r="I13" s="1243"/>
      <c r="J13" s="1243"/>
      <c r="K13" s="1243"/>
      <c r="L13" s="1243"/>
    </row>
    <row r="14" spans="1:12">
      <c r="A14" s="1243" t="s">
        <v>6260</v>
      </c>
      <c r="B14" s="1243"/>
      <c r="C14" s="1243"/>
      <c r="D14" s="1243"/>
      <c r="E14" s="1243"/>
      <c r="F14" s="1243"/>
      <c r="G14" s="1243"/>
      <c r="H14" s="1243"/>
      <c r="I14" s="1243"/>
      <c r="J14" s="1243"/>
      <c r="K14" s="1243"/>
      <c r="L14" s="1243"/>
    </row>
    <row r="15" spans="1:12">
      <c r="A15" s="1243" t="s">
        <v>6261</v>
      </c>
      <c r="B15" s="1243"/>
      <c r="C15" s="1243"/>
      <c r="D15" s="1243"/>
      <c r="E15" s="1243"/>
      <c r="F15" s="1243"/>
      <c r="G15" s="1243"/>
      <c r="H15" s="1243"/>
      <c r="I15" s="1243"/>
      <c r="J15" s="1243"/>
      <c r="K15" s="1243"/>
      <c r="L15" s="1243"/>
    </row>
    <row r="16" spans="1:12">
      <c r="A16" s="1243" t="s">
        <v>6262</v>
      </c>
      <c r="B16" s="1243"/>
      <c r="C16" s="1243"/>
      <c r="D16" s="1243"/>
      <c r="E16" s="1243"/>
      <c r="F16" s="1243"/>
      <c r="G16" s="1243"/>
      <c r="H16" s="1243"/>
      <c r="I16" s="1243"/>
      <c r="J16" s="1243"/>
      <c r="K16" s="1243"/>
      <c r="L16" s="1243"/>
    </row>
    <row r="17" spans="1:12">
      <c r="A17" s="1243" t="s">
        <v>6263</v>
      </c>
      <c r="B17" s="1243"/>
      <c r="C17" s="1243"/>
      <c r="D17" s="1243"/>
      <c r="E17" s="1243"/>
      <c r="F17" s="1243"/>
      <c r="G17" s="1243"/>
      <c r="H17" s="1243"/>
      <c r="I17" s="1243"/>
      <c r="J17" s="1243"/>
      <c r="K17" s="1243"/>
      <c r="L17" s="1243"/>
    </row>
    <row r="18" spans="1:12">
      <c r="A18" s="1243" t="s">
        <v>6264</v>
      </c>
      <c r="B18" s="1243"/>
      <c r="C18" s="1243"/>
      <c r="D18" s="1243"/>
      <c r="E18" s="1243"/>
      <c r="F18" s="1243"/>
      <c r="G18" s="1243"/>
      <c r="H18" s="1243"/>
      <c r="I18" s="1243"/>
      <c r="J18" s="1243"/>
      <c r="K18" s="1243"/>
      <c r="L18" s="1243"/>
    </row>
    <row r="19" spans="1:12">
      <c r="A19" s="1243" t="s">
        <v>6265</v>
      </c>
      <c r="B19" s="1243"/>
      <c r="C19" s="1243"/>
      <c r="D19" s="1243"/>
      <c r="E19" s="1243"/>
      <c r="F19" s="1243"/>
      <c r="G19" s="1243"/>
      <c r="H19" s="1243"/>
      <c r="I19" s="1243"/>
      <c r="J19" s="1243"/>
      <c r="K19" s="1243"/>
      <c r="L19" s="1243"/>
    </row>
    <row r="20" spans="1:12">
      <c r="A20" s="1243" t="s">
        <v>6266</v>
      </c>
      <c r="B20" s="1243"/>
      <c r="C20" s="1243"/>
      <c r="D20" s="1243"/>
      <c r="E20" s="1243"/>
      <c r="F20" s="1243"/>
      <c r="G20" s="1243"/>
      <c r="H20" s="1243"/>
      <c r="I20" s="1243"/>
      <c r="J20" s="1243"/>
      <c r="K20" s="1243"/>
      <c r="L20" s="1243"/>
    </row>
    <row r="21" spans="1:12">
      <c r="A21" s="1243" t="s">
        <v>6267</v>
      </c>
      <c r="B21" s="1243"/>
      <c r="C21" s="1243"/>
      <c r="D21" s="1243"/>
      <c r="E21" s="1243"/>
      <c r="F21" s="1243"/>
      <c r="G21" s="1243"/>
      <c r="H21" s="1243"/>
      <c r="I21" s="1243"/>
      <c r="J21" s="1243"/>
      <c r="K21" s="1243"/>
      <c r="L21" s="1243"/>
    </row>
    <row r="22" spans="1:12">
      <c r="A22" s="1243" t="s">
        <v>6268</v>
      </c>
      <c r="B22" s="1243"/>
      <c r="C22" s="1243"/>
      <c r="D22" s="1243"/>
      <c r="E22" s="1243"/>
      <c r="F22" s="1243"/>
      <c r="G22" s="1243"/>
      <c r="H22" s="1243"/>
      <c r="I22" s="1243"/>
      <c r="J22" s="1243"/>
      <c r="K22" s="1243"/>
      <c r="L22" s="1243"/>
    </row>
    <row r="23" spans="1:12">
      <c r="A23" s="1243" t="s">
        <v>6269</v>
      </c>
      <c r="B23" s="1243"/>
      <c r="C23" s="1243"/>
      <c r="D23" s="1243"/>
      <c r="E23" s="1243"/>
      <c r="F23" s="1243"/>
      <c r="G23" s="1243"/>
      <c r="H23" s="1243"/>
      <c r="I23" s="1243"/>
      <c r="J23" s="1243"/>
      <c r="K23" s="1243"/>
      <c r="L23" s="1243"/>
    </row>
    <row r="24" spans="1:12">
      <c r="A24" s="1243" t="s">
        <v>6252</v>
      </c>
      <c r="B24" s="1243"/>
      <c r="C24" s="1243"/>
      <c r="D24" s="1243"/>
      <c r="E24" s="1243"/>
      <c r="F24" s="1243"/>
      <c r="G24" s="1243"/>
      <c r="H24" s="1243"/>
      <c r="I24" s="1243"/>
      <c r="J24" s="1243"/>
      <c r="K24" s="1243"/>
      <c r="L24" s="1243"/>
    </row>
    <row r="25" spans="1:12">
      <c r="A25" s="1243"/>
      <c r="B25" s="1243"/>
      <c r="C25" s="1243"/>
      <c r="D25" s="1243"/>
      <c r="E25" s="1243"/>
      <c r="F25" s="1243"/>
      <c r="G25" s="1243"/>
      <c r="H25" s="1243"/>
      <c r="I25" s="1243"/>
      <c r="J25" s="1243"/>
      <c r="K25" s="1243"/>
      <c r="L25" s="1243"/>
    </row>
    <row r="26" spans="1:12">
      <c r="A26" s="1243"/>
      <c r="B26" s="1243"/>
      <c r="C26" s="1243"/>
      <c r="D26" s="1243"/>
      <c r="E26" s="1243"/>
      <c r="F26" s="1243"/>
      <c r="G26" s="1243"/>
      <c r="H26" s="1243"/>
      <c r="I26" s="1243"/>
      <c r="J26" s="1243"/>
      <c r="K26" s="1243"/>
      <c r="L26" s="1243"/>
    </row>
    <row r="27" spans="1:12" ht="48.2" customHeight="1">
      <c r="A27" s="2260" t="s">
        <v>6244</v>
      </c>
      <c r="B27" s="2260" t="s">
        <v>23</v>
      </c>
      <c r="C27" s="2260" t="s">
        <v>4</v>
      </c>
      <c r="D27" s="2261" t="s">
        <v>6245</v>
      </c>
      <c r="E27" s="2261" t="s">
        <v>6246</v>
      </c>
      <c r="F27" s="2261" t="s">
        <v>6247</v>
      </c>
      <c r="G27" s="2260" t="s">
        <v>6248</v>
      </c>
      <c r="H27" s="2260"/>
      <c r="I27" s="2260"/>
      <c r="J27" s="2260" t="s">
        <v>93</v>
      </c>
      <c r="K27" s="2261" t="s">
        <v>6249</v>
      </c>
      <c r="L27" s="2261" t="s">
        <v>6250</v>
      </c>
    </row>
    <row r="28" spans="1:12">
      <c r="A28" s="2260"/>
      <c r="B28" s="2260"/>
      <c r="C28" s="2260"/>
      <c r="D28" s="2261"/>
      <c r="E28" s="2261"/>
      <c r="F28" s="2261"/>
      <c r="G28" s="1244" t="s">
        <v>102</v>
      </c>
      <c r="H28" s="1244" t="s">
        <v>103</v>
      </c>
      <c r="I28" s="1244" t="s">
        <v>104</v>
      </c>
      <c r="J28" s="2260"/>
      <c r="K28" s="2261"/>
      <c r="L28" s="2261"/>
    </row>
    <row r="29" spans="1:12" ht="22.7" customHeight="1">
      <c r="A29" s="1245" t="s">
        <v>6270</v>
      </c>
      <c r="B29" s="1246"/>
      <c r="C29" s="1247"/>
      <c r="D29" s="1248"/>
      <c r="E29" s="1248"/>
      <c r="F29" s="1249"/>
      <c r="G29" s="1249"/>
      <c r="H29" s="1249"/>
      <c r="I29" s="1249"/>
      <c r="J29" s="1249"/>
      <c r="K29" s="1250"/>
      <c r="L29" s="1249"/>
    </row>
    <row r="30" spans="1:12" ht="22.7" customHeight="1">
      <c r="A30" s="2262"/>
      <c r="B30" s="1263" t="s">
        <v>6271</v>
      </c>
      <c r="C30" s="1252" t="s">
        <v>6272</v>
      </c>
      <c r="D30" s="1253" t="s">
        <v>6285</v>
      </c>
      <c r="E30" s="1254" t="s">
        <v>106</v>
      </c>
      <c r="F30" s="1254">
        <v>10.4</v>
      </c>
      <c r="G30" s="1255">
        <v>693</v>
      </c>
      <c r="H30" s="1255">
        <v>403</v>
      </c>
      <c r="I30" s="1255">
        <v>247</v>
      </c>
      <c r="J30" s="1255">
        <v>28</v>
      </c>
      <c r="K30" s="1255">
        <v>57895.199999999997</v>
      </c>
      <c r="L30" s="1251">
        <f>K30-(K30*B5/100)</f>
        <v>57895.199999999997</v>
      </c>
    </row>
    <row r="31" spans="1:12" ht="22.7" customHeight="1">
      <c r="A31" s="2263"/>
      <c r="B31" s="1263" t="s">
        <v>6273</v>
      </c>
      <c r="C31" s="1252" t="s">
        <v>6274</v>
      </c>
      <c r="D31" s="1254" t="s">
        <v>6286</v>
      </c>
      <c r="E31" s="1254" t="s">
        <v>106</v>
      </c>
      <c r="F31" s="1254">
        <v>13.5</v>
      </c>
      <c r="G31" s="1255">
        <v>693</v>
      </c>
      <c r="H31" s="1255">
        <v>403</v>
      </c>
      <c r="I31" s="1255">
        <v>247</v>
      </c>
      <c r="J31" s="1255">
        <v>29</v>
      </c>
      <c r="K31" s="1255">
        <v>57895.199999999997</v>
      </c>
      <c r="L31" s="1251">
        <f t="shared" ref="L31:L39" si="0">K31-(K31*B6/100)</f>
        <v>57895.199999999997</v>
      </c>
    </row>
    <row r="32" spans="1:12" ht="22.7" customHeight="1">
      <c r="A32" s="2263"/>
      <c r="B32" s="1263" t="s">
        <v>6275</v>
      </c>
      <c r="C32" s="1252" t="s">
        <v>6276</v>
      </c>
      <c r="D32" s="1256" t="s">
        <v>6287</v>
      </c>
      <c r="E32" s="1254" t="s">
        <v>106</v>
      </c>
      <c r="F32" s="1254">
        <v>16.600000000000001</v>
      </c>
      <c r="G32" s="1255">
        <v>730</v>
      </c>
      <c r="H32" s="1255">
        <v>403</v>
      </c>
      <c r="I32" s="1255">
        <v>327</v>
      </c>
      <c r="J32" s="1255">
        <v>43</v>
      </c>
      <c r="K32" s="1255">
        <v>74437</v>
      </c>
      <c r="L32" s="1251">
        <f t="shared" si="0"/>
        <v>74437</v>
      </c>
    </row>
    <row r="33" spans="1:12" ht="22.7" customHeight="1">
      <c r="A33" s="2263"/>
      <c r="B33" s="2257" t="s">
        <v>6277</v>
      </c>
      <c r="C33" s="2258"/>
      <c r="D33" s="1257"/>
      <c r="E33" s="1254"/>
      <c r="F33" s="1254"/>
      <c r="G33" s="1254"/>
      <c r="H33" s="1254"/>
      <c r="I33" s="1254"/>
      <c r="J33" s="1254"/>
      <c r="K33" s="1255"/>
      <c r="L33" s="1251"/>
    </row>
    <row r="34" spans="1:12" ht="22.7" customHeight="1">
      <c r="A34" s="2263"/>
      <c r="B34" s="1263" t="s">
        <v>6278</v>
      </c>
      <c r="C34" s="1252" t="s">
        <v>6279</v>
      </c>
      <c r="D34" s="1254" t="s">
        <v>6285</v>
      </c>
      <c r="E34" s="1254" t="s">
        <v>106</v>
      </c>
      <c r="F34" s="1254"/>
      <c r="G34" s="1255">
        <v>693</v>
      </c>
      <c r="H34" s="1255">
        <v>403</v>
      </c>
      <c r="I34" s="1255">
        <v>247</v>
      </c>
      <c r="J34" s="1255">
        <v>28</v>
      </c>
      <c r="K34" s="1255">
        <v>53938</v>
      </c>
      <c r="L34" s="1251">
        <f t="shared" si="0"/>
        <v>53938</v>
      </c>
    </row>
    <row r="35" spans="1:12" ht="22.7" customHeight="1">
      <c r="A35" s="2263"/>
      <c r="B35" s="1263" t="s">
        <v>6282</v>
      </c>
      <c r="C35" s="1252" t="s">
        <v>6283</v>
      </c>
      <c r="D35" s="1254" t="s">
        <v>6287</v>
      </c>
      <c r="E35" s="1254" t="s">
        <v>106</v>
      </c>
      <c r="F35" s="1254"/>
      <c r="G35" s="1255">
        <v>693</v>
      </c>
      <c r="H35" s="1255">
        <v>403</v>
      </c>
      <c r="I35" s="1255">
        <v>247</v>
      </c>
      <c r="J35" s="1255">
        <v>29</v>
      </c>
      <c r="K35" s="1255">
        <v>57068</v>
      </c>
      <c r="L35" s="1251">
        <f t="shared" si="0"/>
        <v>57068</v>
      </c>
    </row>
    <row r="36" spans="1:12" ht="22.7" customHeight="1">
      <c r="A36" s="2264"/>
      <c r="B36" s="1263" t="s">
        <v>6280</v>
      </c>
      <c r="C36" s="1252" t="s">
        <v>6281</v>
      </c>
      <c r="D36" s="1254" t="s">
        <v>6286</v>
      </c>
      <c r="E36" s="1254" t="s">
        <v>106</v>
      </c>
      <c r="F36" s="1254"/>
      <c r="G36" s="1255">
        <v>730</v>
      </c>
      <c r="H36" s="1255">
        <v>403</v>
      </c>
      <c r="I36" s="1255">
        <v>327</v>
      </c>
      <c r="J36" s="1255">
        <v>43</v>
      </c>
      <c r="K36" s="1255">
        <v>73608.7</v>
      </c>
      <c r="L36" s="1251">
        <f t="shared" si="0"/>
        <v>73608.7</v>
      </c>
    </row>
    <row r="37" spans="1:12">
      <c r="A37" s="1243"/>
      <c r="B37" s="1243"/>
      <c r="C37" s="1243"/>
      <c r="D37" s="1243"/>
      <c r="E37" s="1243"/>
      <c r="F37" s="1243"/>
      <c r="G37" s="1243"/>
      <c r="H37" s="1243"/>
      <c r="I37" s="1243"/>
      <c r="J37" s="1243"/>
      <c r="K37" s="1243"/>
      <c r="L37" s="1243"/>
    </row>
    <row r="38" spans="1:12" ht="15" customHeight="1">
      <c r="A38" s="2256" t="s">
        <v>6288</v>
      </c>
      <c r="B38" s="2256"/>
      <c r="C38" s="2256"/>
      <c r="D38" s="2256"/>
      <c r="E38" s="2256"/>
      <c r="F38" s="2256"/>
      <c r="G38" s="2256"/>
      <c r="H38" s="2256"/>
      <c r="I38" s="2256"/>
      <c r="J38" s="2256"/>
      <c r="K38" s="2256"/>
      <c r="L38" s="2256"/>
    </row>
    <row r="39" spans="1:12" ht="50.25" customHeight="1">
      <c r="A39" s="1243"/>
      <c r="B39" s="1262" t="s">
        <v>6292</v>
      </c>
      <c r="C39" s="1259" t="s">
        <v>6293</v>
      </c>
      <c r="D39" s="1260"/>
      <c r="E39" s="1261"/>
      <c r="F39" s="1261"/>
      <c r="G39" s="1261"/>
      <c r="H39" s="1261"/>
      <c r="I39" s="1261"/>
      <c r="J39" s="1261"/>
      <c r="K39" s="1258">
        <v>128</v>
      </c>
      <c r="L39" s="1258">
        <f t="shared" si="0"/>
        <v>128</v>
      </c>
    </row>
    <row r="40" spans="1:12">
      <c r="A40" s="1243"/>
      <c r="B40" s="1243"/>
      <c r="C40" s="1243"/>
      <c r="D40" s="1243"/>
      <c r="E40" s="1243"/>
      <c r="F40" s="1243"/>
      <c r="G40" s="1243"/>
      <c r="H40" s="1243"/>
      <c r="I40" s="1243"/>
      <c r="J40" s="1243"/>
      <c r="K40" s="1243"/>
      <c r="L40" s="1243"/>
    </row>
    <row r="41" spans="1:12">
      <c r="A41" s="1243"/>
      <c r="B41" s="1243"/>
      <c r="C41" s="2259" t="s">
        <v>6289</v>
      </c>
      <c r="D41" s="1255" t="s">
        <v>6290</v>
      </c>
      <c r="E41" s="1255" t="s">
        <v>6291</v>
      </c>
      <c r="F41" s="1243"/>
      <c r="G41" s="1243"/>
      <c r="H41" s="1243"/>
      <c r="I41" s="1243"/>
      <c r="J41" s="1243"/>
      <c r="K41" s="1243"/>
      <c r="L41" s="1243"/>
    </row>
    <row r="42" spans="1:12">
      <c r="A42" s="1243"/>
      <c r="B42" s="1243"/>
      <c r="C42" s="2259"/>
      <c r="D42" s="1255">
        <v>20</v>
      </c>
      <c r="E42" s="1255">
        <v>9</v>
      </c>
      <c r="F42" s="1243"/>
      <c r="G42" s="1243"/>
      <c r="H42" s="1243"/>
      <c r="I42" s="1243"/>
      <c r="J42" s="1243"/>
      <c r="K42" s="1243"/>
      <c r="L42" s="1243"/>
    </row>
    <row r="43" spans="1:12">
      <c r="A43" s="1243"/>
      <c r="B43" s="1243"/>
      <c r="C43" s="2259"/>
      <c r="D43" s="1255">
        <v>24</v>
      </c>
      <c r="E43" s="1255">
        <v>11</v>
      </c>
      <c r="F43" s="1243"/>
      <c r="G43" s="1243"/>
      <c r="H43" s="1243"/>
      <c r="I43" s="1243"/>
      <c r="J43" s="1243"/>
      <c r="K43" s="1243"/>
      <c r="L43" s="1243"/>
    </row>
    <row r="44" spans="1:12">
      <c r="A44" s="1243"/>
      <c r="B44" s="1243"/>
      <c r="C44" s="2259"/>
      <c r="D44" s="1255">
        <v>32</v>
      </c>
      <c r="E44" s="1255">
        <v>16</v>
      </c>
      <c r="F44" s="1243"/>
      <c r="G44" s="1243"/>
      <c r="H44" s="1243"/>
      <c r="I44" s="1243"/>
      <c r="J44" s="1243"/>
      <c r="K44" s="1243"/>
      <c r="L44" s="1243"/>
    </row>
  </sheetData>
  <mergeCells count="15">
    <mergeCell ref="A1:K1"/>
    <mergeCell ref="G27:I27"/>
    <mergeCell ref="A27:A28"/>
    <mergeCell ref="B27:B28"/>
    <mergeCell ref="C27:C28"/>
    <mergeCell ref="D27:D28"/>
    <mergeCell ref="E27:E28"/>
    <mergeCell ref="F27:F28"/>
    <mergeCell ref="A38:L38"/>
    <mergeCell ref="B33:C33"/>
    <mergeCell ref="C41:C44"/>
    <mergeCell ref="J27:J28"/>
    <mergeCell ref="K27:K28"/>
    <mergeCell ref="L27:L28"/>
    <mergeCell ref="A30:A36"/>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5" customWidth="1"/>
    <col min="4" max="10" width="10.7109375" customWidth="1"/>
  </cols>
  <sheetData>
    <row r="1" spans="1:10" s="121" customFormat="1" ht="21.2" customHeight="1">
      <c r="A1" s="2271" t="s">
        <v>267</v>
      </c>
      <c r="B1" s="2271"/>
      <c r="C1" s="2272"/>
      <c r="D1" s="2272"/>
      <c r="E1" s="2272"/>
      <c r="F1" s="2272"/>
      <c r="G1" s="2272"/>
      <c r="H1" s="2272"/>
      <c r="I1" s="2272"/>
      <c r="J1" s="2272"/>
    </row>
    <row r="2" spans="1:10" s="121" customFormat="1" ht="21.2" customHeight="1">
      <c r="A2" s="122"/>
      <c r="B2" s="123"/>
      <c r="C2" s="123"/>
      <c r="D2" s="123"/>
      <c r="E2" s="123"/>
      <c r="F2" s="123"/>
      <c r="G2" s="123"/>
      <c r="H2" s="123"/>
      <c r="I2" s="123"/>
      <c r="J2" s="123"/>
    </row>
    <row r="3" spans="1:10" s="127" customFormat="1">
      <c r="A3" s="124" t="s">
        <v>6</v>
      </c>
      <c r="B3" s="125">
        <v>0</v>
      </c>
      <c r="C3" s="126"/>
      <c r="D3" s="126"/>
      <c r="E3" s="126"/>
      <c r="F3" s="126"/>
      <c r="G3" s="126"/>
      <c r="H3" s="126"/>
      <c r="I3" s="126"/>
      <c r="J3" s="126"/>
    </row>
    <row r="4" spans="1:10" s="127" customFormat="1">
      <c r="A4" s="126"/>
      <c r="B4" s="126"/>
      <c r="C4" s="126"/>
      <c r="D4" s="126"/>
      <c r="E4" s="126"/>
      <c r="F4" s="126"/>
      <c r="G4" s="126"/>
      <c r="H4" s="126"/>
      <c r="I4" s="126"/>
      <c r="J4" s="126"/>
    </row>
    <row r="5" spans="1:10" s="121" customFormat="1" ht="37.5" customHeight="1">
      <c r="A5" s="2273" t="s">
        <v>268</v>
      </c>
      <c r="B5" s="2274"/>
      <c r="C5" s="2274"/>
      <c r="D5" s="2274"/>
      <c r="E5" s="2274"/>
      <c r="F5" s="2274"/>
      <c r="G5" s="2274"/>
      <c r="H5" s="2274"/>
      <c r="I5" s="2274"/>
      <c r="J5" s="2274"/>
    </row>
    <row r="6" spans="1:10" s="121" customFormat="1" ht="25.5" customHeight="1">
      <c r="A6" s="2267" t="s">
        <v>19</v>
      </c>
      <c r="B6" s="2267" t="s">
        <v>18</v>
      </c>
      <c r="C6" s="2267" t="s">
        <v>271</v>
      </c>
      <c r="D6" s="2269" t="s">
        <v>89</v>
      </c>
      <c r="E6" s="2279" t="s">
        <v>98</v>
      </c>
      <c r="F6" s="2280"/>
      <c r="G6" s="2281"/>
      <c r="H6" s="128" t="s">
        <v>93</v>
      </c>
      <c r="I6" s="2277" t="s">
        <v>100</v>
      </c>
      <c r="J6" s="2275" t="s">
        <v>101</v>
      </c>
    </row>
    <row r="7" spans="1:10" s="121" customFormat="1">
      <c r="A7" s="2268"/>
      <c r="B7" s="2268"/>
      <c r="C7" s="2268"/>
      <c r="D7" s="2270"/>
      <c r="E7" s="129" t="s">
        <v>102</v>
      </c>
      <c r="F7" s="130" t="s">
        <v>103</v>
      </c>
      <c r="G7" s="130" t="s">
        <v>104</v>
      </c>
      <c r="H7" s="131"/>
      <c r="I7" s="2278"/>
      <c r="J7" s="2276"/>
    </row>
    <row r="8" spans="1:10" s="121" customFormat="1" ht="29.25" customHeight="1">
      <c r="A8" s="132">
        <v>241688</v>
      </c>
      <c r="B8" s="143" t="s">
        <v>269</v>
      </c>
      <c r="C8" s="134" t="s">
        <v>272</v>
      </c>
      <c r="D8" s="135">
        <v>2.5</v>
      </c>
      <c r="E8" s="136">
        <v>552</v>
      </c>
      <c r="F8" s="137">
        <v>376</v>
      </c>
      <c r="G8" s="137">
        <v>126</v>
      </c>
      <c r="H8" s="138">
        <v>12.8</v>
      </c>
      <c r="I8" s="139">
        <v>13857</v>
      </c>
      <c r="J8" s="140">
        <f>I8-I8*$B$3/100</f>
        <v>13857</v>
      </c>
    </row>
    <row r="9" spans="1:10" s="121" customFormat="1" ht="29.25" customHeight="1">
      <c r="A9" s="132">
        <v>241687</v>
      </c>
      <c r="B9" s="133" t="s">
        <v>270</v>
      </c>
      <c r="C9" s="134" t="s">
        <v>272</v>
      </c>
      <c r="D9" s="135">
        <v>4.2</v>
      </c>
      <c r="E9" s="136">
        <v>552</v>
      </c>
      <c r="F9" s="137">
        <v>682</v>
      </c>
      <c r="G9" s="137">
        <v>128</v>
      </c>
      <c r="H9" s="138">
        <v>19</v>
      </c>
      <c r="I9" s="139">
        <v>16123</v>
      </c>
      <c r="J9" s="140">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2" customWidth="1"/>
    <col min="2" max="2" width="38.140625" style="396" customWidth="1"/>
    <col min="3" max="3" width="29.42578125" style="85" customWidth="1"/>
    <col min="4" max="4" width="14.5703125" style="391" customWidth="1"/>
    <col min="5" max="5" width="15" style="391" customWidth="1"/>
    <col min="6" max="6" width="17.42578125" style="390" customWidth="1"/>
    <col min="7" max="7" width="17.42578125" style="85" customWidth="1"/>
    <col min="8" max="9" width="9.140625" style="85"/>
    <col min="10" max="10" width="16.7109375" style="393" customWidth="1"/>
    <col min="11" max="16384" width="9.140625" style="85"/>
  </cols>
  <sheetData>
    <row r="1" spans="1:9" ht="24.75" customHeight="1">
      <c r="A1" s="2282" t="s">
        <v>1995</v>
      </c>
      <c r="B1" s="2282"/>
      <c r="C1" s="2282"/>
      <c r="D1" s="2282"/>
      <c r="E1" s="2282"/>
      <c r="F1" s="2282"/>
      <c r="G1" s="2282"/>
      <c r="H1" s="933"/>
      <c r="I1" s="933"/>
    </row>
    <row r="2" spans="1:9">
      <c r="C2" s="372"/>
      <c r="E2" s="270"/>
      <c r="H2" s="933"/>
      <c r="I2" s="933"/>
    </row>
    <row r="3" spans="1:9">
      <c r="C3" s="372"/>
      <c r="E3" s="270"/>
      <c r="H3" s="933"/>
      <c r="I3" s="933"/>
    </row>
    <row r="4" spans="1:9">
      <c r="A4" s="377" t="s">
        <v>6</v>
      </c>
      <c r="B4" s="375">
        <v>10</v>
      </c>
      <c r="C4" s="372"/>
      <c r="E4" s="270"/>
      <c r="H4" s="933"/>
      <c r="I4" s="933"/>
    </row>
    <row r="5" spans="1:9">
      <c r="H5" s="933"/>
      <c r="I5" s="933"/>
    </row>
    <row r="6" spans="1:9" ht="75.2" customHeight="1">
      <c r="A6" s="401" t="s">
        <v>23</v>
      </c>
      <c r="B6" s="402" t="s">
        <v>4</v>
      </c>
      <c r="C6" s="403" t="s">
        <v>213</v>
      </c>
      <c r="D6" s="404" t="s">
        <v>25</v>
      </c>
      <c r="E6" s="404" t="s">
        <v>214</v>
      </c>
      <c r="F6" s="298" t="s">
        <v>10</v>
      </c>
      <c r="G6" s="223" t="s">
        <v>11</v>
      </c>
      <c r="H6" s="933"/>
      <c r="I6" s="933"/>
    </row>
    <row r="7" spans="1:9">
      <c r="A7" s="405" t="s">
        <v>668</v>
      </c>
      <c r="B7" s="406"/>
      <c r="C7" s="407"/>
      <c r="D7" s="407"/>
      <c r="E7" s="407"/>
      <c r="F7" s="408"/>
      <c r="G7" s="409"/>
      <c r="H7" s="933"/>
      <c r="I7" s="933"/>
    </row>
    <row r="8" spans="1:9">
      <c r="A8" s="410">
        <v>1008386</v>
      </c>
      <c r="B8" s="411" t="s">
        <v>669</v>
      </c>
      <c r="C8" s="412" t="s">
        <v>670</v>
      </c>
      <c r="D8" s="412" t="s">
        <v>671</v>
      </c>
      <c r="E8" s="413">
        <v>0.09</v>
      </c>
      <c r="F8" s="414">
        <v>257.68</v>
      </c>
      <c r="G8" s="415">
        <f>F8-F8*$B$4/100</f>
        <v>231.91200000000001</v>
      </c>
      <c r="H8" s="933"/>
      <c r="I8" s="933"/>
    </row>
    <row r="9" spans="1:9">
      <c r="A9" s="416">
        <v>1008408</v>
      </c>
      <c r="B9" s="417" t="s">
        <v>672</v>
      </c>
      <c r="C9" s="418" t="s">
        <v>673</v>
      </c>
      <c r="D9" s="418" t="s">
        <v>671</v>
      </c>
      <c r="E9" s="419">
        <v>0.11700000000000001</v>
      </c>
      <c r="F9" s="414">
        <v>343.42</v>
      </c>
      <c r="G9" s="376">
        <f t="shared" ref="G9:G76" si="0">F9-F9*$B$4/100</f>
        <v>309.07800000000003</v>
      </c>
      <c r="H9" s="933"/>
      <c r="I9" s="933"/>
    </row>
    <row r="10" spans="1:9" ht="15.75" customHeight="1">
      <c r="A10" s="416">
        <v>1022682</v>
      </c>
      <c r="B10" s="417" t="s">
        <v>669</v>
      </c>
      <c r="C10" s="418" t="s">
        <v>674</v>
      </c>
      <c r="D10" s="418" t="s">
        <v>671</v>
      </c>
      <c r="E10" s="419">
        <v>9.7000000000000003E-2</v>
      </c>
      <c r="F10" s="414">
        <v>275.08999999999997</v>
      </c>
      <c r="G10" s="376">
        <f t="shared" si="0"/>
        <v>247.58099999999999</v>
      </c>
      <c r="H10" s="933"/>
      <c r="I10" s="933"/>
    </row>
    <row r="11" spans="1:9">
      <c r="A11" s="416">
        <v>1001201</v>
      </c>
      <c r="B11" s="417" t="s">
        <v>669</v>
      </c>
      <c r="C11" s="418" t="s">
        <v>675</v>
      </c>
      <c r="D11" s="418" t="s">
        <v>676</v>
      </c>
      <c r="E11" s="419">
        <v>0.151</v>
      </c>
      <c r="F11" s="414">
        <v>376.39</v>
      </c>
      <c r="G11" s="376">
        <f t="shared" si="0"/>
        <v>338.75099999999998</v>
      </c>
      <c r="H11" s="933"/>
      <c r="I11" s="933"/>
    </row>
    <row r="12" spans="1:9">
      <c r="A12" s="416" t="s">
        <v>2071</v>
      </c>
      <c r="B12" s="417" t="s">
        <v>669</v>
      </c>
      <c r="C12" s="418" t="s">
        <v>677</v>
      </c>
      <c r="D12" s="418" t="s">
        <v>676</v>
      </c>
      <c r="E12" s="419">
        <v>0.25</v>
      </c>
      <c r="F12" s="414">
        <v>605.47839999999997</v>
      </c>
      <c r="G12" s="376">
        <f t="shared" si="0"/>
        <v>544.93056000000001</v>
      </c>
      <c r="H12" s="933"/>
      <c r="I12" s="933"/>
    </row>
    <row r="13" spans="1:9">
      <c r="A13" s="420">
        <v>1001203</v>
      </c>
      <c r="B13" s="421" t="s">
        <v>669</v>
      </c>
      <c r="C13" s="422" t="s">
        <v>678</v>
      </c>
      <c r="D13" s="422" t="s">
        <v>676</v>
      </c>
      <c r="E13" s="423">
        <v>0.38600000000000001</v>
      </c>
      <c r="F13" s="414">
        <v>1100.8</v>
      </c>
      <c r="G13" s="424">
        <f t="shared" si="0"/>
        <v>990.71999999999991</v>
      </c>
      <c r="H13" s="933"/>
      <c r="I13" s="933"/>
    </row>
    <row r="14" spans="1:9">
      <c r="A14" s="405" t="s">
        <v>679</v>
      </c>
      <c r="B14" s="425"/>
      <c r="C14" s="426"/>
      <c r="D14" s="426"/>
      <c r="E14" s="427"/>
      <c r="F14" s="428"/>
      <c r="G14" s="409"/>
      <c r="H14" s="933"/>
      <c r="I14" s="933"/>
    </row>
    <row r="15" spans="1:9">
      <c r="A15" s="429">
        <v>1062044</v>
      </c>
      <c r="B15" s="411" t="s">
        <v>680</v>
      </c>
      <c r="C15" s="412" t="s">
        <v>670</v>
      </c>
      <c r="D15" s="412" t="s">
        <v>681</v>
      </c>
      <c r="E15" s="413">
        <v>9.0999999999999998E-2</v>
      </c>
      <c r="F15" s="414">
        <v>232.62</v>
      </c>
      <c r="G15" s="415">
        <f t="shared" si="0"/>
        <v>209.358</v>
      </c>
      <c r="H15" s="933"/>
      <c r="I15" s="933"/>
    </row>
    <row r="16" spans="1:9">
      <c r="A16" s="430">
        <v>1062045</v>
      </c>
      <c r="B16" s="417" t="s">
        <v>680</v>
      </c>
      <c r="C16" s="418" t="s">
        <v>670</v>
      </c>
      <c r="D16" s="418" t="s">
        <v>682</v>
      </c>
      <c r="E16" s="419">
        <v>8.6999999999999994E-2</v>
      </c>
      <c r="F16" s="414">
        <v>232.62</v>
      </c>
      <c r="G16" s="376">
        <f t="shared" si="0"/>
        <v>209.358</v>
      </c>
      <c r="H16" s="933"/>
      <c r="I16" s="933"/>
    </row>
    <row r="17" spans="1:9">
      <c r="A17" s="416">
        <v>1062046</v>
      </c>
      <c r="B17" s="417" t="s">
        <v>680</v>
      </c>
      <c r="C17" s="418" t="s">
        <v>670</v>
      </c>
      <c r="D17" s="418" t="s">
        <v>683</v>
      </c>
      <c r="E17" s="419">
        <v>9.8000000000000004E-2</v>
      </c>
      <c r="F17" s="414">
        <v>232.62</v>
      </c>
      <c r="G17" s="376">
        <f t="shared" si="0"/>
        <v>209.358</v>
      </c>
      <c r="H17" s="933"/>
      <c r="I17" s="933"/>
    </row>
    <row r="18" spans="1:9">
      <c r="A18" s="416">
        <v>1009228</v>
      </c>
      <c r="B18" s="417" t="s">
        <v>680</v>
      </c>
      <c r="C18" s="418" t="s">
        <v>673</v>
      </c>
      <c r="D18" s="418" t="s">
        <v>681</v>
      </c>
      <c r="E18" s="419">
        <v>0.11</v>
      </c>
      <c r="F18" s="414">
        <v>299.79000000000002</v>
      </c>
      <c r="G18" s="376">
        <f t="shared" si="0"/>
        <v>269.81100000000004</v>
      </c>
      <c r="H18" s="933"/>
      <c r="I18" s="933"/>
    </row>
    <row r="19" spans="1:9">
      <c r="A19" s="416">
        <v>1009230</v>
      </c>
      <c r="B19" s="417" t="s">
        <v>680</v>
      </c>
      <c r="C19" s="418" t="s">
        <v>673</v>
      </c>
      <c r="D19" s="418" t="s">
        <v>682</v>
      </c>
      <c r="E19" s="419">
        <v>0.11</v>
      </c>
      <c r="F19" s="414">
        <v>299.79000000000002</v>
      </c>
      <c r="G19" s="376">
        <f t="shared" si="0"/>
        <v>269.81100000000004</v>
      </c>
      <c r="H19" s="933"/>
      <c r="I19" s="933"/>
    </row>
    <row r="20" spans="1:9">
      <c r="A20" s="431">
        <v>1062887</v>
      </c>
      <c r="B20" s="421" t="s">
        <v>680</v>
      </c>
      <c r="C20" s="422" t="s">
        <v>684</v>
      </c>
      <c r="D20" s="422" t="s">
        <v>685</v>
      </c>
      <c r="E20" s="423">
        <v>0.17499999999999999</v>
      </c>
      <c r="F20" s="414">
        <v>484.82</v>
      </c>
      <c r="G20" s="424">
        <f t="shared" si="0"/>
        <v>436.33799999999997</v>
      </c>
      <c r="H20" s="933"/>
      <c r="I20" s="933"/>
    </row>
    <row r="21" spans="1:9">
      <c r="A21" s="405" t="s">
        <v>686</v>
      </c>
      <c r="B21" s="425"/>
      <c r="C21" s="426"/>
      <c r="D21" s="426"/>
      <c r="E21" s="427"/>
      <c r="F21" s="428"/>
      <c r="G21" s="409"/>
      <c r="H21" s="933"/>
      <c r="I21" s="933"/>
    </row>
    <row r="22" spans="1:9">
      <c r="A22" s="432">
        <v>1088097</v>
      </c>
      <c r="B22" s="433" t="s">
        <v>687</v>
      </c>
      <c r="C22" s="434" t="s">
        <v>674</v>
      </c>
      <c r="D22" s="412" t="s">
        <v>671</v>
      </c>
      <c r="E22" s="413">
        <v>0.11700000000000001</v>
      </c>
      <c r="F22" s="414">
        <v>245.09</v>
      </c>
      <c r="G22" s="415">
        <f t="shared" si="0"/>
        <v>220.58100000000002</v>
      </c>
      <c r="H22" s="933"/>
      <c r="I22" s="933"/>
    </row>
    <row r="23" spans="1:9">
      <c r="A23" s="435">
        <v>1088098</v>
      </c>
      <c r="B23" s="92" t="s">
        <v>687</v>
      </c>
      <c r="C23" s="94" t="s">
        <v>675</v>
      </c>
      <c r="D23" s="418" t="s">
        <v>671</v>
      </c>
      <c r="E23" s="419">
        <v>0.17399999999999999</v>
      </c>
      <c r="F23" s="414">
        <v>327.9</v>
      </c>
      <c r="G23" s="376">
        <f t="shared" si="0"/>
        <v>295.10999999999996</v>
      </c>
      <c r="H23" s="933"/>
      <c r="I23" s="933"/>
    </row>
    <row r="24" spans="1:9">
      <c r="A24" s="435">
        <v>1088099</v>
      </c>
      <c r="B24" s="92" t="s">
        <v>687</v>
      </c>
      <c r="C24" s="436" t="s">
        <v>677</v>
      </c>
      <c r="D24" s="418" t="s">
        <v>676</v>
      </c>
      <c r="E24" s="419">
        <v>0.27400000000000002</v>
      </c>
      <c r="F24" s="414">
        <v>514</v>
      </c>
      <c r="G24" s="376">
        <f t="shared" si="0"/>
        <v>462.6</v>
      </c>
      <c r="H24" s="933"/>
      <c r="I24" s="933"/>
    </row>
    <row r="25" spans="1:9">
      <c r="A25" s="420">
        <v>1033395</v>
      </c>
      <c r="B25" s="437" t="s">
        <v>687</v>
      </c>
      <c r="C25" s="422" t="s">
        <v>678</v>
      </c>
      <c r="D25" s="422" t="s">
        <v>671</v>
      </c>
      <c r="E25" s="423">
        <v>0.39800000000000002</v>
      </c>
      <c r="F25" s="414">
        <v>815.36</v>
      </c>
      <c r="G25" s="424">
        <f t="shared" si="0"/>
        <v>733.82400000000007</v>
      </c>
      <c r="H25" s="933"/>
      <c r="I25" s="933"/>
    </row>
    <row r="26" spans="1:9">
      <c r="A26" s="438" t="s">
        <v>688</v>
      </c>
      <c r="B26" s="425"/>
      <c r="C26" s="426"/>
      <c r="D26" s="426"/>
      <c r="E26" s="427"/>
      <c r="F26" s="428"/>
      <c r="G26" s="409"/>
      <c r="H26" s="933"/>
      <c r="I26" s="933"/>
    </row>
    <row r="27" spans="1:9">
      <c r="A27" s="429">
        <v>1057453</v>
      </c>
      <c r="B27" s="439" t="s">
        <v>689</v>
      </c>
      <c r="C27" s="412">
        <v>16</v>
      </c>
      <c r="D27" s="412">
        <v>900</v>
      </c>
      <c r="E27" s="440">
        <v>3.0000000000000001E-3</v>
      </c>
      <c r="F27" s="414">
        <v>75.67</v>
      </c>
      <c r="G27" s="415">
        <f t="shared" si="0"/>
        <v>68.103000000000009</v>
      </c>
      <c r="H27" s="933"/>
      <c r="I27" s="933"/>
    </row>
    <row r="28" spans="1:9">
      <c r="A28" s="416">
        <v>1057454</v>
      </c>
      <c r="B28" s="441" t="s">
        <v>689</v>
      </c>
      <c r="C28" s="418">
        <v>20</v>
      </c>
      <c r="D28" s="418">
        <v>520</v>
      </c>
      <c r="E28" s="442">
        <v>6.0000000000000001E-3</v>
      </c>
      <c r="F28" s="414">
        <v>102.87</v>
      </c>
      <c r="G28" s="376">
        <f t="shared" si="0"/>
        <v>92.582999999999998</v>
      </c>
      <c r="H28" s="933"/>
      <c r="I28" s="933"/>
    </row>
    <row r="29" spans="1:9">
      <c r="A29" s="443">
        <v>1057455</v>
      </c>
      <c r="B29" s="317" t="s">
        <v>689</v>
      </c>
      <c r="C29" s="444">
        <v>25</v>
      </c>
      <c r="D29" s="444">
        <v>300</v>
      </c>
      <c r="E29" s="423">
        <v>0.01</v>
      </c>
      <c r="F29" s="445">
        <v>133.19</v>
      </c>
      <c r="G29" s="374">
        <f t="shared" si="0"/>
        <v>119.871</v>
      </c>
      <c r="H29" s="933"/>
      <c r="I29" s="933"/>
    </row>
    <row r="30" spans="1:9">
      <c r="A30" s="446">
        <v>1057456</v>
      </c>
      <c r="B30" s="447" t="s">
        <v>689</v>
      </c>
      <c r="C30" s="448">
        <v>32</v>
      </c>
      <c r="D30" s="448">
        <v>150</v>
      </c>
      <c r="E30" s="449">
        <v>0.01</v>
      </c>
      <c r="F30" s="541">
        <v>215.77</v>
      </c>
      <c r="G30" s="450">
        <f t="shared" si="0"/>
        <v>194.19300000000001</v>
      </c>
      <c r="H30" s="934"/>
      <c r="I30" s="933"/>
    </row>
    <row r="31" spans="1:9">
      <c r="A31" s="451" t="s">
        <v>1792</v>
      </c>
      <c r="B31" s="452"/>
      <c r="C31" s="453"/>
      <c r="D31" s="453"/>
      <c r="E31" s="454"/>
      <c r="F31" s="455"/>
      <c r="G31" s="456"/>
      <c r="H31" s="935"/>
      <c r="I31" s="933"/>
    </row>
    <row r="32" spans="1:9">
      <c r="A32" s="457">
        <v>1042388</v>
      </c>
      <c r="B32" s="458" t="s">
        <v>1793</v>
      </c>
      <c r="C32" s="459">
        <v>16</v>
      </c>
      <c r="D32" s="460">
        <v>900</v>
      </c>
      <c r="E32" s="440">
        <v>3.0000000000000001E-3</v>
      </c>
      <c r="F32" s="262">
        <v>72.08</v>
      </c>
      <c r="G32" s="376">
        <f t="shared" si="0"/>
        <v>64.872</v>
      </c>
      <c r="H32" s="934"/>
      <c r="I32" s="933"/>
    </row>
    <row r="33" spans="1:9">
      <c r="A33" s="461">
        <v>1042836</v>
      </c>
      <c r="B33" s="317" t="s">
        <v>1793</v>
      </c>
      <c r="C33" s="444">
        <v>20</v>
      </c>
      <c r="D33" s="462">
        <v>520</v>
      </c>
      <c r="E33" s="442">
        <v>6.0000000000000001E-3</v>
      </c>
      <c r="F33" s="262">
        <v>97.95</v>
      </c>
      <c r="G33" s="376">
        <f t="shared" si="0"/>
        <v>88.155000000000001</v>
      </c>
      <c r="H33" s="934"/>
      <c r="I33" s="933"/>
    </row>
    <row r="34" spans="1:9">
      <c r="A34" s="463">
        <v>1042840</v>
      </c>
      <c r="B34" s="447" t="s">
        <v>1793</v>
      </c>
      <c r="C34" s="448">
        <v>25</v>
      </c>
      <c r="D34" s="464">
        <v>300</v>
      </c>
      <c r="E34" s="423">
        <v>0.01</v>
      </c>
      <c r="F34" s="262">
        <v>126.84</v>
      </c>
      <c r="G34" s="376">
        <f t="shared" si="0"/>
        <v>114.15600000000001</v>
      </c>
      <c r="H34" s="934"/>
      <c r="I34" s="933"/>
    </row>
    <row r="35" spans="1:9">
      <c r="A35" s="465" t="s">
        <v>690</v>
      </c>
      <c r="B35" s="466"/>
      <c r="C35" s="453"/>
      <c r="D35" s="453"/>
      <c r="E35" s="454"/>
      <c r="F35" s="455"/>
      <c r="G35" s="456"/>
      <c r="H35" s="935"/>
      <c r="I35" s="933"/>
    </row>
    <row r="36" spans="1:9">
      <c r="A36" s="467">
        <v>1058010</v>
      </c>
      <c r="B36" s="468" t="s">
        <v>691</v>
      </c>
      <c r="C36" s="459">
        <v>16</v>
      </c>
      <c r="D36" s="459">
        <v>900</v>
      </c>
      <c r="E36" s="440">
        <v>3.0000000000000001E-3</v>
      </c>
      <c r="F36" s="469">
        <v>75.67</v>
      </c>
      <c r="G36" s="470">
        <f t="shared" si="0"/>
        <v>68.103000000000009</v>
      </c>
      <c r="H36" s="935"/>
      <c r="I36" s="933"/>
    </row>
    <row r="37" spans="1:9">
      <c r="A37" s="443">
        <v>1058011</v>
      </c>
      <c r="B37" s="471" t="s">
        <v>691</v>
      </c>
      <c r="C37" s="444">
        <v>20</v>
      </c>
      <c r="D37" s="444">
        <v>520</v>
      </c>
      <c r="E37" s="442">
        <v>6.0000000000000001E-3</v>
      </c>
      <c r="F37" s="445">
        <v>102.87</v>
      </c>
      <c r="G37" s="374">
        <f t="shared" si="0"/>
        <v>92.582999999999998</v>
      </c>
      <c r="H37" s="933"/>
      <c r="I37" s="933"/>
    </row>
    <row r="38" spans="1:9">
      <c r="A38" s="420">
        <v>1058012</v>
      </c>
      <c r="B38" s="421" t="s">
        <v>691</v>
      </c>
      <c r="C38" s="422">
        <v>25</v>
      </c>
      <c r="D38" s="422">
        <v>300</v>
      </c>
      <c r="E38" s="423">
        <v>0.01</v>
      </c>
      <c r="F38" s="414">
        <v>133.19</v>
      </c>
      <c r="G38" s="424">
        <f t="shared" si="0"/>
        <v>119.871</v>
      </c>
      <c r="H38" s="933"/>
      <c r="I38" s="933"/>
    </row>
    <row r="39" spans="1:9">
      <c r="A39" s="472" t="s">
        <v>692</v>
      </c>
      <c r="B39" s="425"/>
      <c r="C39" s="426"/>
      <c r="D39" s="426"/>
      <c r="E39" s="427"/>
      <c r="F39" s="409"/>
      <c r="G39" s="409"/>
      <c r="H39" s="933"/>
      <c r="I39" s="933"/>
    </row>
    <row r="40" spans="1:9">
      <c r="A40" s="429">
        <v>1058013</v>
      </c>
      <c r="B40" s="411" t="s">
        <v>693</v>
      </c>
      <c r="C40" s="412">
        <v>16</v>
      </c>
      <c r="D40" s="412">
        <v>900</v>
      </c>
      <c r="E40" s="440">
        <v>3.0000000000000001E-3</v>
      </c>
      <c r="F40" s="414">
        <v>75.67</v>
      </c>
      <c r="G40" s="415">
        <f t="shared" si="0"/>
        <v>68.103000000000009</v>
      </c>
      <c r="H40" s="933"/>
      <c r="I40" s="933"/>
    </row>
    <row r="41" spans="1:9">
      <c r="A41" s="416">
        <v>1058014</v>
      </c>
      <c r="B41" s="417" t="s">
        <v>693</v>
      </c>
      <c r="C41" s="418">
        <v>20</v>
      </c>
      <c r="D41" s="418">
        <v>520</v>
      </c>
      <c r="E41" s="442">
        <v>6.0000000000000001E-3</v>
      </c>
      <c r="F41" s="414">
        <v>102.87</v>
      </c>
      <c r="G41" s="376">
        <f t="shared" si="0"/>
        <v>92.582999999999998</v>
      </c>
      <c r="H41" s="933"/>
      <c r="I41" s="933"/>
    </row>
    <row r="42" spans="1:9">
      <c r="A42" s="420">
        <v>1058015</v>
      </c>
      <c r="B42" s="421" t="s">
        <v>693</v>
      </c>
      <c r="C42" s="422">
        <v>25</v>
      </c>
      <c r="D42" s="422">
        <v>300</v>
      </c>
      <c r="E42" s="423">
        <v>0.01</v>
      </c>
      <c r="F42" s="414">
        <v>133.19</v>
      </c>
      <c r="G42" s="424">
        <f t="shared" si="0"/>
        <v>119.871</v>
      </c>
      <c r="H42" s="933"/>
      <c r="I42" s="933"/>
    </row>
    <row r="43" spans="1:9">
      <c r="A43" s="438" t="s">
        <v>694</v>
      </c>
      <c r="B43" s="425"/>
      <c r="C43" s="426"/>
      <c r="D43" s="426"/>
      <c r="E43" s="427"/>
      <c r="F43" s="409"/>
      <c r="G43" s="409"/>
      <c r="H43" s="933"/>
      <c r="I43" s="933"/>
    </row>
    <row r="44" spans="1:9">
      <c r="A44" s="473">
        <v>1084671</v>
      </c>
      <c r="B44" s="474" t="s">
        <v>695</v>
      </c>
      <c r="C44" s="475">
        <v>16</v>
      </c>
      <c r="D44" s="475">
        <v>20</v>
      </c>
      <c r="E44" s="476">
        <v>2E-3</v>
      </c>
      <c r="F44" s="414">
        <v>331.66</v>
      </c>
      <c r="G44" s="477">
        <f t="shared" si="0"/>
        <v>298.49400000000003</v>
      </c>
      <c r="H44" s="933"/>
      <c r="I44" s="933"/>
    </row>
    <row r="45" spans="1:9">
      <c r="A45" s="438" t="s">
        <v>848</v>
      </c>
      <c r="B45" s="425"/>
      <c r="C45" s="426"/>
      <c r="D45" s="426"/>
      <c r="E45" s="427"/>
      <c r="F45" s="409"/>
      <c r="G45" s="409"/>
      <c r="H45" s="933"/>
      <c r="I45" s="933"/>
    </row>
    <row r="46" spans="1:9">
      <c r="A46" s="429">
        <v>1008679</v>
      </c>
      <c r="B46" s="411" t="s">
        <v>696</v>
      </c>
      <c r="C46" s="412" t="s">
        <v>697</v>
      </c>
      <c r="D46" s="412">
        <v>100</v>
      </c>
      <c r="E46" s="413">
        <v>8.0000000000000002E-3</v>
      </c>
      <c r="F46" s="414">
        <v>532</v>
      </c>
      <c r="G46" s="415">
        <f t="shared" si="0"/>
        <v>478.8</v>
      </c>
      <c r="H46" s="933"/>
      <c r="I46" s="933"/>
    </row>
    <row r="47" spans="1:9">
      <c r="A47" s="416">
        <v>1008680</v>
      </c>
      <c r="B47" s="417" t="s">
        <v>696</v>
      </c>
      <c r="C47" s="418" t="s">
        <v>698</v>
      </c>
      <c r="D47" s="418">
        <v>40</v>
      </c>
      <c r="E47" s="419">
        <v>1.2E-2</v>
      </c>
      <c r="F47" s="414">
        <v>701</v>
      </c>
      <c r="G47" s="376">
        <f t="shared" si="0"/>
        <v>630.9</v>
      </c>
      <c r="H47" s="933"/>
      <c r="I47" s="933"/>
    </row>
    <row r="48" spans="1:9">
      <c r="A48" s="416">
        <v>1008681</v>
      </c>
      <c r="B48" s="417" t="s">
        <v>696</v>
      </c>
      <c r="C48" s="418" t="s">
        <v>699</v>
      </c>
      <c r="D48" s="418">
        <v>25</v>
      </c>
      <c r="E48" s="419">
        <v>2.1999999999999999E-2</v>
      </c>
      <c r="F48" s="414">
        <v>977</v>
      </c>
      <c r="G48" s="376">
        <f t="shared" si="0"/>
        <v>879.3</v>
      </c>
      <c r="H48" s="933"/>
      <c r="I48" s="933"/>
    </row>
    <row r="49" spans="1:9">
      <c r="A49" s="420">
        <v>1001245</v>
      </c>
      <c r="B49" s="421" t="s">
        <v>696</v>
      </c>
      <c r="C49" s="422" t="s">
        <v>700</v>
      </c>
      <c r="D49" s="422">
        <v>15</v>
      </c>
      <c r="E49" s="423">
        <v>4.8000000000000001E-2</v>
      </c>
      <c r="F49" s="414">
        <v>1839</v>
      </c>
      <c r="G49" s="424">
        <f t="shared" si="0"/>
        <v>1655.1</v>
      </c>
      <c r="H49" s="933"/>
      <c r="I49" s="933"/>
    </row>
    <row r="50" spans="1:9">
      <c r="A50" s="438" t="s">
        <v>701</v>
      </c>
      <c r="B50" s="425"/>
      <c r="C50" s="426"/>
      <c r="D50" s="426"/>
      <c r="E50" s="427"/>
      <c r="F50" s="409"/>
      <c r="G50" s="409"/>
      <c r="H50" s="933"/>
      <c r="I50" s="933"/>
    </row>
    <row r="51" spans="1:9">
      <c r="A51" s="429">
        <v>1008669</v>
      </c>
      <c r="B51" s="411" t="s">
        <v>702</v>
      </c>
      <c r="C51" s="412" t="s">
        <v>697</v>
      </c>
      <c r="D51" s="412">
        <v>100</v>
      </c>
      <c r="E51" s="413">
        <v>5.0000000000000001E-3</v>
      </c>
      <c r="F51" s="414">
        <v>474.75</v>
      </c>
      <c r="G51" s="415">
        <f t="shared" si="0"/>
        <v>427.27499999999998</v>
      </c>
      <c r="H51" s="933"/>
      <c r="I51" s="933"/>
    </row>
    <row r="52" spans="1:9">
      <c r="A52" s="416">
        <v>1008932</v>
      </c>
      <c r="B52" s="417" t="s">
        <v>702</v>
      </c>
      <c r="C52" s="418" t="s">
        <v>698</v>
      </c>
      <c r="D52" s="418">
        <v>80</v>
      </c>
      <c r="E52" s="419">
        <v>8.0000000000000002E-3</v>
      </c>
      <c r="F52" s="414">
        <v>596</v>
      </c>
      <c r="G52" s="376">
        <f t="shared" si="0"/>
        <v>536.4</v>
      </c>
      <c r="H52" s="933"/>
      <c r="I52" s="933"/>
    </row>
    <row r="53" spans="1:9">
      <c r="A53" s="416">
        <v>1008671</v>
      </c>
      <c r="B53" s="417" t="s">
        <v>702</v>
      </c>
      <c r="C53" s="418" t="s">
        <v>699</v>
      </c>
      <c r="D53" s="418">
        <v>50</v>
      </c>
      <c r="E53" s="419">
        <v>0.01</v>
      </c>
      <c r="F53" s="414">
        <v>841</v>
      </c>
      <c r="G53" s="376">
        <f t="shared" si="0"/>
        <v>756.9</v>
      </c>
      <c r="H53" s="933"/>
      <c r="I53" s="933"/>
    </row>
    <row r="54" spans="1:9">
      <c r="A54" s="420">
        <v>1001235</v>
      </c>
      <c r="B54" s="421" t="s">
        <v>702</v>
      </c>
      <c r="C54" s="422" t="s">
        <v>700</v>
      </c>
      <c r="D54" s="422">
        <v>20</v>
      </c>
      <c r="E54" s="423">
        <v>0.03</v>
      </c>
      <c r="F54" s="414">
        <v>1394</v>
      </c>
      <c r="G54" s="424">
        <f t="shared" si="0"/>
        <v>1254.5999999999999</v>
      </c>
      <c r="H54" s="933"/>
      <c r="I54" s="933"/>
    </row>
    <row r="55" spans="1:9">
      <c r="A55" s="438" t="s">
        <v>703</v>
      </c>
      <c r="B55" s="478"/>
      <c r="C55" s="479"/>
      <c r="D55" s="426"/>
      <c r="E55" s="427"/>
      <c r="F55" s="409"/>
      <c r="G55" s="409"/>
      <c r="H55" s="933"/>
      <c r="I55" s="933"/>
    </row>
    <row r="56" spans="1:9">
      <c r="A56" s="429">
        <v>1008674</v>
      </c>
      <c r="B56" s="411" t="s">
        <v>704</v>
      </c>
      <c r="C56" s="412" t="s">
        <v>224</v>
      </c>
      <c r="D56" s="412">
        <v>100</v>
      </c>
      <c r="E56" s="413">
        <v>7.0000000000000001E-3</v>
      </c>
      <c r="F56" s="414">
        <v>634</v>
      </c>
      <c r="G56" s="415">
        <f t="shared" si="0"/>
        <v>570.6</v>
      </c>
      <c r="H56" s="933"/>
      <c r="I56" s="933"/>
    </row>
    <row r="57" spans="1:9">
      <c r="A57" s="416">
        <v>1008675</v>
      </c>
      <c r="B57" s="417" t="s">
        <v>704</v>
      </c>
      <c r="C57" s="418" t="s">
        <v>225</v>
      </c>
      <c r="D57" s="418">
        <v>40</v>
      </c>
      <c r="E57" s="419">
        <v>1.0999999999999999E-2</v>
      </c>
      <c r="F57" s="414">
        <v>877</v>
      </c>
      <c r="G57" s="376">
        <f t="shared" si="0"/>
        <v>789.3</v>
      </c>
      <c r="H57" s="933"/>
      <c r="I57" s="933"/>
    </row>
    <row r="58" spans="1:9">
      <c r="A58" s="416">
        <v>1008676</v>
      </c>
      <c r="B58" s="417" t="s">
        <v>704</v>
      </c>
      <c r="C58" s="418" t="s">
        <v>226</v>
      </c>
      <c r="D58" s="418">
        <v>40</v>
      </c>
      <c r="E58" s="419">
        <v>1.2E-2</v>
      </c>
      <c r="F58" s="414">
        <v>877</v>
      </c>
      <c r="G58" s="376">
        <f t="shared" si="0"/>
        <v>789.3</v>
      </c>
      <c r="H58" s="933"/>
      <c r="I58" s="933"/>
    </row>
    <row r="59" spans="1:9">
      <c r="A59" s="420">
        <v>1001240</v>
      </c>
      <c r="B59" s="421" t="s">
        <v>704</v>
      </c>
      <c r="C59" s="422" t="s">
        <v>227</v>
      </c>
      <c r="D59" s="422">
        <v>20</v>
      </c>
      <c r="E59" s="423">
        <v>0.03</v>
      </c>
      <c r="F59" s="414">
        <v>1394</v>
      </c>
      <c r="G59" s="424">
        <f t="shared" si="0"/>
        <v>1254.5999999999999</v>
      </c>
      <c r="H59" s="933"/>
      <c r="I59" s="933"/>
    </row>
    <row r="60" spans="1:9">
      <c r="A60" s="438" t="s">
        <v>705</v>
      </c>
      <c r="B60" s="478"/>
      <c r="C60" s="479"/>
      <c r="D60" s="426"/>
      <c r="E60" s="427"/>
      <c r="F60" s="409"/>
      <c r="G60" s="409"/>
      <c r="H60" s="933"/>
      <c r="I60" s="933"/>
    </row>
    <row r="61" spans="1:9">
      <c r="A61" s="429">
        <v>1008684</v>
      </c>
      <c r="B61" s="411" t="s">
        <v>706</v>
      </c>
      <c r="C61" s="412" t="s">
        <v>215</v>
      </c>
      <c r="D61" s="412">
        <v>70</v>
      </c>
      <c r="E61" s="413">
        <v>8.9999999999999993E-3</v>
      </c>
      <c r="F61" s="414">
        <v>620</v>
      </c>
      <c r="G61" s="415">
        <f t="shared" si="0"/>
        <v>558</v>
      </c>
      <c r="H61" s="933"/>
      <c r="I61" s="933"/>
    </row>
    <row r="62" spans="1:9">
      <c r="A62" s="416">
        <v>1008685</v>
      </c>
      <c r="B62" s="417" t="s">
        <v>706</v>
      </c>
      <c r="C62" s="418" t="s">
        <v>707</v>
      </c>
      <c r="D62" s="418">
        <v>35</v>
      </c>
      <c r="E62" s="419">
        <v>1.7000000000000001E-2</v>
      </c>
      <c r="F62" s="414">
        <v>839</v>
      </c>
      <c r="G62" s="376">
        <f t="shared" si="0"/>
        <v>755.1</v>
      </c>
      <c r="H62" s="933"/>
      <c r="I62" s="933"/>
    </row>
    <row r="63" spans="1:9">
      <c r="A63" s="416">
        <v>1008686</v>
      </c>
      <c r="B63" s="417" t="s">
        <v>706</v>
      </c>
      <c r="C63" s="418" t="s">
        <v>708</v>
      </c>
      <c r="D63" s="418">
        <v>25</v>
      </c>
      <c r="E63" s="419">
        <v>0.03</v>
      </c>
      <c r="F63" s="414">
        <v>1334</v>
      </c>
      <c r="G63" s="376">
        <f t="shared" si="0"/>
        <v>1200.5999999999999</v>
      </c>
      <c r="H63" s="933"/>
      <c r="I63" s="933"/>
    </row>
    <row r="64" spans="1:9">
      <c r="A64" s="420">
        <v>1001250</v>
      </c>
      <c r="B64" s="421" t="s">
        <v>706</v>
      </c>
      <c r="C64" s="480" t="s">
        <v>216</v>
      </c>
      <c r="D64" s="422">
        <v>10</v>
      </c>
      <c r="E64" s="423">
        <v>7.0000000000000007E-2</v>
      </c>
      <c r="F64" s="414">
        <v>2775</v>
      </c>
      <c r="G64" s="424">
        <f t="shared" si="0"/>
        <v>2497.5</v>
      </c>
      <c r="H64" s="933"/>
      <c r="I64" s="933"/>
    </row>
    <row r="65" spans="1:9">
      <c r="A65" s="438" t="s">
        <v>709</v>
      </c>
      <c r="B65" s="478"/>
      <c r="C65" s="479"/>
      <c r="D65" s="426"/>
      <c r="E65" s="427"/>
      <c r="F65" s="428"/>
      <c r="G65" s="409"/>
      <c r="H65" s="933"/>
      <c r="I65" s="933"/>
    </row>
    <row r="66" spans="1:9">
      <c r="A66" s="429">
        <v>1008710</v>
      </c>
      <c r="B66" s="411" t="s">
        <v>710</v>
      </c>
      <c r="C66" s="412" t="s">
        <v>711</v>
      </c>
      <c r="D66" s="412">
        <v>40</v>
      </c>
      <c r="E66" s="413">
        <v>1.2E-2</v>
      </c>
      <c r="F66" s="414">
        <v>788</v>
      </c>
      <c r="G66" s="415">
        <f t="shared" si="0"/>
        <v>709.2</v>
      </c>
      <c r="H66" s="933"/>
      <c r="I66" s="933"/>
    </row>
    <row r="67" spans="1:9">
      <c r="A67" s="416">
        <v>1008700</v>
      </c>
      <c r="B67" s="417" t="s">
        <v>710</v>
      </c>
      <c r="C67" s="418" t="s">
        <v>218</v>
      </c>
      <c r="D67" s="418">
        <v>40</v>
      </c>
      <c r="E67" s="419">
        <v>0.01</v>
      </c>
      <c r="F67" s="414">
        <v>788</v>
      </c>
      <c r="G67" s="376">
        <f t="shared" si="0"/>
        <v>709.2</v>
      </c>
      <c r="H67" s="933"/>
      <c r="I67" s="933"/>
    </row>
    <row r="68" spans="1:9">
      <c r="A68" s="416">
        <v>1008689</v>
      </c>
      <c r="B68" s="417" t="s">
        <v>710</v>
      </c>
      <c r="C68" s="418" t="s">
        <v>712</v>
      </c>
      <c r="D68" s="418">
        <v>40</v>
      </c>
      <c r="E68" s="419">
        <v>1.4E-2</v>
      </c>
      <c r="F68" s="414">
        <v>839</v>
      </c>
      <c r="G68" s="376">
        <f t="shared" si="0"/>
        <v>755.1</v>
      </c>
      <c r="H68" s="933"/>
      <c r="I68" s="933"/>
    </row>
    <row r="69" spans="1:9">
      <c r="A69" s="416">
        <v>1008697</v>
      </c>
      <c r="B69" s="417" t="s">
        <v>710</v>
      </c>
      <c r="C69" s="418" t="s">
        <v>713</v>
      </c>
      <c r="D69" s="418">
        <v>40</v>
      </c>
      <c r="E69" s="419">
        <v>1.4E-2</v>
      </c>
      <c r="F69" s="414">
        <v>839</v>
      </c>
      <c r="G69" s="376">
        <f t="shared" si="0"/>
        <v>755.1</v>
      </c>
      <c r="H69" s="933"/>
      <c r="I69" s="933"/>
    </row>
    <row r="70" spans="1:9">
      <c r="A70" s="416">
        <v>1008711</v>
      </c>
      <c r="B70" s="417" t="s">
        <v>710</v>
      </c>
      <c r="C70" s="312" t="s">
        <v>714</v>
      </c>
      <c r="D70" s="418">
        <v>25</v>
      </c>
      <c r="E70" s="419">
        <v>0.02</v>
      </c>
      <c r="F70" s="414">
        <v>1334</v>
      </c>
      <c r="G70" s="376">
        <f t="shared" si="0"/>
        <v>1200.5999999999999</v>
      </c>
      <c r="H70" s="933"/>
      <c r="I70" s="933"/>
    </row>
    <row r="71" spans="1:9">
      <c r="A71" s="416">
        <v>1008702</v>
      </c>
      <c r="B71" s="417" t="s">
        <v>710</v>
      </c>
      <c r="C71" s="312" t="s">
        <v>715</v>
      </c>
      <c r="D71" s="418">
        <v>25</v>
      </c>
      <c r="E71" s="419">
        <v>1.7999999999999999E-2</v>
      </c>
      <c r="F71" s="414">
        <v>1334</v>
      </c>
      <c r="G71" s="376">
        <f t="shared" si="0"/>
        <v>1200.5999999999999</v>
      </c>
      <c r="H71" s="933"/>
      <c r="I71" s="933"/>
    </row>
    <row r="72" spans="1:9">
      <c r="A72" s="416">
        <v>1008699</v>
      </c>
      <c r="B72" s="417" t="s">
        <v>710</v>
      </c>
      <c r="C72" s="312" t="s">
        <v>219</v>
      </c>
      <c r="D72" s="418">
        <v>25</v>
      </c>
      <c r="E72" s="419">
        <v>1.9E-2</v>
      </c>
      <c r="F72" s="414">
        <v>1334</v>
      </c>
      <c r="G72" s="376">
        <f t="shared" si="0"/>
        <v>1200.5999999999999</v>
      </c>
      <c r="H72" s="933"/>
      <c r="I72" s="933"/>
    </row>
    <row r="73" spans="1:9">
      <c r="A73" s="416">
        <v>1008690</v>
      </c>
      <c r="B73" s="417" t="s">
        <v>710</v>
      </c>
      <c r="C73" s="312" t="s">
        <v>716</v>
      </c>
      <c r="D73" s="418">
        <v>25</v>
      </c>
      <c r="E73" s="419">
        <v>0.02</v>
      </c>
      <c r="F73" s="414">
        <v>1334</v>
      </c>
      <c r="G73" s="376">
        <f t="shared" si="0"/>
        <v>1200.5999999999999</v>
      </c>
      <c r="H73" s="933"/>
      <c r="I73" s="933"/>
    </row>
    <row r="74" spans="1:9">
      <c r="A74" s="416">
        <v>1008701</v>
      </c>
      <c r="B74" s="417" t="s">
        <v>710</v>
      </c>
      <c r="C74" s="312" t="s">
        <v>220</v>
      </c>
      <c r="D74" s="418">
        <v>25</v>
      </c>
      <c r="E74" s="419">
        <v>2.1000000000000001E-2</v>
      </c>
      <c r="F74" s="414">
        <v>1334</v>
      </c>
      <c r="G74" s="376">
        <f t="shared" si="0"/>
        <v>1200.5999999999999</v>
      </c>
      <c r="H74" s="933"/>
      <c r="I74" s="933"/>
    </row>
    <row r="75" spans="1:9">
      <c r="A75" s="416">
        <v>1008703</v>
      </c>
      <c r="B75" s="417" t="s">
        <v>710</v>
      </c>
      <c r="C75" s="312" t="s">
        <v>221</v>
      </c>
      <c r="D75" s="418">
        <v>25</v>
      </c>
      <c r="E75" s="419">
        <v>0.02</v>
      </c>
      <c r="F75" s="414">
        <v>1334</v>
      </c>
      <c r="G75" s="376">
        <f t="shared" si="0"/>
        <v>1200.5999999999999</v>
      </c>
      <c r="H75" s="933"/>
      <c r="I75" s="933"/>
    </row>
    <row r="76" spans="1:9">
      <c r="A76" s="416">
        <v>1008691</v>
      </c>
      <c r="B76" s="417" t="s">
        <v>710</v>
      </c>
      <c r="C76" s="418" t="s">
        <v>717</v>
      </c>
      <c r="D76" s="418">
        <v>25</v>
      </c>
      <c r="E76" s="419">
        <v>2.5000000000000001E-2</v>
      </c>
      <c r="F76" s="414">
        <v>1334</v>
      </c>
      <c r="G76" s="376">
        <f t="shared" si="0"/>
        <v>1200.5999999999999</v>
      </c>
      <c r="H76" s="933"/>
      <c r="I76" s="933"/>
    </row>
    <row r="77" spans="1:9">
      <c r="A77" s="416">
        <v>1001420</v>
      </c>
      <c r="B77" s="417" t="s">
        <v>710</v>
      </c>
      <c r="C77" s="312" t="s">
        <v>718</v>
      </c>
      <c r="D77" s="418">
        <v>25</v>
      </c>
      <c r="E77" s="419">
        <v>2.7E-2</v>
      </c>
      <c r="F77" s="414">
        <v>1334</v>
      </c>
      <c r="G77" s="376">
        <f t="shared" ref="G77:G142" si="1">F77-F77*$B$4/100</f>
        <v>1200.5999999999999</v>
      </c>
      <c r="H77" s="933"/>
      <c r="I77" s="933"/>
    </row>
    <row r="78" spans="1:9">
      <c r="A78" s="416">
        <v>1008712</v>
      </c>
      <c r="B78" s="417" t="s">
        <v>710</v>
      </c>
      <c r="C78" s="312" t="s">
        <v>223</v>
      </c>
      <c r="D78" s="418">
        <v>15</v>
      </c>
      <c r="E78" s="419">
        <v>4.2000000000000003E-2</v>
      </c>
      <c r="F78" s="414">
        <v>2775</v>
      </c>
      <c r="G78" s="376">
        <f t="shared" si="1"/>
        <v>2497.5</v>
      </c>
      <c r="H78" s="933"/>
      <c r="I78" s="933"/>
    </row>
    <row r="79" spans="1:9">
      <c r="A79" s="416">
        <v>1001422</v>
      </c>
      <c r="B79" s="417" t="s">
        <v>710</v>
      </c>
      <c r="C79" s="312" t="s">
        <v>222</v>
      </c>
      <c r="D79" s="418">
        <v>15</v>
      </c>
      <c r="E79" s="419">
        <v>3.7999999999999999E-2</v>
      </c>
      <c r="F79" s="414">
        <v>2775</v>
      </c>
      <c r="G79" s="376">
        <f t="shared" si="1"/>
        <v>2497.5</v>
      </c>
      <c r="H79" s="933"/>
      <c r="I79" s="933"/>
    </row>
    <row r="80" spans="1:9">
      <c r="A80" s="416">
        <v>1001424</v>
      </c>
      <c r="B80" s="417" t="s">
        <v>710</v>
      </c>
      <c r="C80" s="312" t="s">
        <v>719</v>
      </c>
      <c r="D80" s="418">
        <v>15</v>
      </c>
      <c r="E80" s="419">
        <v>0.05</v>
      </c>
      <c r="F80" s="414">
        <v>2775</v>
      </c>
      <c r="G80" s="376">
        <f t="shared" si="1"/>
        <v>2497.5</v>
      </c>
      <c r="H80" s="933"/>
      <c r="I80" s="933"/>
    </row>
    <row r="81" spans="1:9">
      <c r="A81" s="416">
        <v>1008704</v>
      </c>
      <c r="B81" s="417" t="s">
        <v>710</v>
      </c>
      <c r="C81" s="312" t="s">
        <v>720</v>
      </c>
      <c r="D81" s="418">
        <v>15</v>
      </c>
      <c r="E81" s="419">
        <v>4.1000000000000002E-2</v>
      </c>
      <c r="F81" s="414">
        <v>2775</v>
      </c>
      <c r="G81" s="376">
        <f t="shared" si="1"/>
        <v>2497.5</v>
      </c>
      <c r="H81" s="933"/>
      <c r="I81" s="933"/>
    </row>
    <row r="82" spans="1:9">
      <c r="A82" s="416">
        <v>1001426</v>
      </c>
      <c r="B82" s="417" t="s">
        <v>710</v>
      </c>
      <c r="C82" s="312" t="s">
        <v>721</v>
      </c>
      <c r="D82" s="418">
        <v>15</v>
      </c>
      <c r="E82" s="419">
        <v>4.3999999999999997E-2</v>
      </c>
      <c r="F82" s="414">
        <v>2775</v>
      </c>
      <c r="G82" s="376">
        <f t="shared" si="1"/>
        <v>2497.5</v>
      </c>
      <c r="H82" s="933"/>
      <c r="I82" s="933"/>
    </row>
    <row r="83" spans="1:9">
      <c r="A83" s="420">
        <v>1001428</v>
      </c>
      <c r="B83" s="421" t="s">
        <v>710</v>
      </c>
      <c r="C83" s="480" t="s">
        <v>217</v>
      </c>
      <c r="D83" s="422">
        <v>15</v>
      </c>
      <c r="E83" s="423">
        <v>5.1999999999999998E-2</v>
      </c>
      <c r="F83" s="414">
        <v>2775</v>
      </c>
      <c r="G83" s="424">
        <f t="shared" si="1"/>
        <v>2497.5</v>
      </c>
      <c r="H83" s="933"/>
      <c r="I83" s="933"/>
    </row>
    <row r="84" spans="1:9">
      <c r="A84" s="438" t="s">
        <v>722</v>
      </c>
      <c r="B84" s="478"/>
      <c r="C84" s="479"/>
      <c r="D84" s="426"/>
      <c r="E84" s="427"/>
      <c r="F84" s="428"/>
      <c r="G84" s="409"/>
      <c r="H84" s="933"/>
      <c r="I84" s="933"/>
    </row>
    <row r="85" spans="1:9">
      <c r="A85" s="432">
        <v>1023003</v>
      </c>
      <c r="B85" s="481" t="s">
        <v>723</v>
      </c>
      <c r="C85" s="482" t="s">
        <v>724</v>
      </c>
      <c r="D85" s="412">
        <v>100</v>
      </c>
      <c r="E85" s="413">
        <v>7.0000000000000001E-3</v>
      </c>
      <c r="F85" s="414">
        <v>666</v>
      </c>
      <c r="G85" s="415">
        <f t="shared" si="1"/>
        <v>599.4</v>
      </c>
      <c r="H85" s="933"/>
      <c r="I85" s="933"/>
    </row>
    <row r="86" spans="1:9">
      <c r="A86" s="416" t="s">
        <v>2072</v>
      </c>
      <c r="B86" s="483" t="s">
        <v>723</v>
      </c>
      <c r="C86" s="418" t="s">
        <v>725</v>
      </c>
      <c r="D86" s="418">
        <v>80</v>
      </c>
      <c r="E86" s="419">
        <v>8.7999999999999995E-2</v>
      </c>
      <c r="F86" s="414">
        <v>892.16000000000008</v>
      </c>
      <c r="G86" s="376">
        <f t="shared" si="1"/>
        <v>802.94400000000007</v>
      </c>
      <c r="H86" s="933"/>
      <c r="I86" s="933"/>
    </row>
    <row r="87" spans="1:9">
      <c r="A87" s="416">
        <v>1033437</v>
      </c>
      <c r="B87" s="483" t="s">
        <v>723</v>
      </c>
      <c r="C87" s="418" t="s">
        <v>726</v>
      </c>
      <c r="D87" s="418">
        <v>90</v>
      </c>
      <c r="E87" s="419">
        <v>4.9000000000000002E-2</v>
      </c>
      <c r="F87" s="414">
        <v>809</v>
      </c>
      <c r="G87" s="376">
        <f t="shared" si="1"/>
        <v>728.1</v>
      </c>
      <c r="H87" s="933"/>
      <c r="I87" s="933"/>
    </row>
    <row r="88" spans="1:9">
      <c r="A88" s="416">
        <v>1033438</v>
      </c>
      <c r="B88" s="483" t="s">
        <v>723</v>
      </c>
      <c r="C88" s="418" t="s">
        <v>727</v>
      </c>
      <c r="D88" s="418">
        <v>70</v>
      </c>
      <c r="E88" s="419">
        <v>7.5999999999999998E-2</v>
      </c>
      <c r="F88" s="414">
        <v>1038</v>
      </c>
      <c r="G88" s="376">
        <f t="shared" si="1"/>
        <v>934.2</v>
      </c>
      <c r="H88" s="933"/>
      <c r="I88" s="933"/>
    </row>
    <row r="89" spans="1:9">
      <c r="A89" s="416">
        <v>1047862</v>
      </c>
      <c r="B89" s="483" t="s">
        <v>723</v>
      </c>
      <c r="C89" s="418" t="s">
        <v>728</v>
      </c>
      <c r="D89" s="418">
        <v>40</v>
      </c>
      <c r="E89" s="419">
        <v>0.09</v>
      </c>
      <c r="F89" s="414">
        <v>1219</v>
      </c>
      <c r="G89" s="376">
        <f t="shared" si="1"/>
        <v>1097.0999999999999</v>
      </c>
      <c r="H89" s="933"/>
      <c r="I89" s="933"/>
    </row>
    <row r="90" spans="1:9">
      <c r="A90" s="416">
        <v>1047863</v>
      </c>
      <c r="B90" s="483" t="s">
        <v>723</v>
      </c>
      <c r="C90" s="418" t="s">
        <v>729</v>
      </c>
      <c r="D90" s="418">
        <v>40</v>
      </c>
      <c r="E90" s="419">
        <v>0.111</v>
      </c>
      <c r="F90" s="414">
        <v>2043</v>
      </c>
      <c r="G90" s="376">
        <f t="shared" si="1"/>
        <v>1838.7</v>
      </c>
      <c r="H90" s="933"/>
      <c r="I90" s="933"/>
    </row>
    <row r="91" spans="1:9">
      <c r="A91" s="435">
        <v>1047191</v>
      </c>
      <c r="B91" s="483" t="s">
        <v>723</v>
      </c>
      <c r="C91" s="418" t="s">
        <v>730</v>
      </c>
      <c r="D91" s="418">
        <v>20</v>
      </c>
      <c r="E91" s="419">
        <v>0.17</v>
      </c>
      <c r="F91" s="414">
        <v>3169</v>
      </c>
      <c r="G91" s="376">
        <f t="shared" si="1"/>
        <v>2852.1</v>
      </c>
      <c r="H91" s="933"/>
      <c r="I91" s="933"/>
    </row>
    <row r="92" spans="1:9">
      <c r="A92" s="420">
        <v>1008730</v>
      </c>
      <c r="B92" s="484" t="s">
        <v>723</v>
      </c>
      <c r="C92" s="422" t="s">
        <v>731</v>
      </c>
      <c r="D92" s="422">
        <v>20</v>
      </c>
      <c r="E92" s="423">
        <v>0.156</v>
      </c>
      <c r="F92" s="414">
        <v>3675</v>
      </c>
      <c r="G92" s="424">
        <f t="shared" si="1"/>
        <v>3307.5</v>
      </c>
      <c r="H92" s="933"/>
      <c r="I92" s="933"/>
    </row>
    <row r="93" spans="1:9">
      <c r="A93" s="438" t="s">
        <v>732</v>
      </c>
      <c r="B93" s="425"/>
      <c r="C93" s="426"/>
      <c r="D93" s="426"/>
      <c r="E93" s="427"/>
      <c r="F93" s="428"/>
      <c r="G93" s="409"/>
      <c r="H93" s="933"/>
      <c r="I93" s="933"/>
    </row>
    <row r="94" spans="1:9">
      <c r="A94" s="429">
        <v>1023009</v>
      </c>
      <c r="B94" s="411" t="s">
        <v>733</v>
      </c>
      <c r="C94" s="412" t="s">
        <v>734</v>
      </c>
      <c r="D94" s="412">
        <v>60</v>
      </c>
      <c r="E94" s="413">
        <v>7.3999999999999996E-2</v>
      </c>
      <c r="F94" s="414">
        <v>930</v>
      </c>
      <c r="G94" s="415">
        <f t="shared" si="1"/>
        <v>837</v>
      </c>
      <c r="H94" s="933"/>
      <c r="I94" s="933"/>
    </row>
    <row r="95" spans="1:9">
      <c r="A95" s="416">
        <v>1023010</v>
      </c>
      <c r="B95" s="417" t="s">
        <v>733</v>
      </c>
      <c r="C95" s="418" t="s">
        <v>735</v>
      </c>
      <c r="D95" s="418">
        <v>60</v>
      </c>
      <c r="E95" s="419">
        <v>0.08</v>
      </c>
      <c r="F95" s="414">
        <v>1112</v>
      </c>
      <c r="G95" s="376">
        <f t="shared" si="1"/>
        <v>1000.8</v>
      </c>
      <c r="H95" s="933"/>
      <c r="I95" s="933"/>
    </row>
    <row r="96" spans="1:9">
      <c r="A96" s="416">
        <v>1023011</v>
      </c>
      <c r="B96" s="417" t="s">
        <v>733</v>
      </c>
      <c r="C96" s="418" t="s">
        <v>736</v>
      </c>
      <c r="D96" s="418">
        <v>40</v>
      </c>
      <c r="E96" s="419">
        <v>9.8000000000000004E-2</v>
      </c>
      <c r="F96" s="414">
        <v>1435</v>
      </c>
      <c r="G96" s="376">
        <f t="shared" si="1"/>
        <v>1291.5</v>
      </c>
      <c r="H96" s="933"/>
      <c r="I96" s="933"/>
    </row>
    <row r="97" spans="1:9">
      <c r="A97" s="416">
        <v>1023012</v>
      </c>
      <c r="B97" s="417" t="s">
        <v>733</v>
      </c>
      <c r="C97" s="418" t="s">
        <v>737</v>
      </c>
      <c r="D97" s="418">
        <v>40</v>
      </c>
      <c r="E97" s="419">
        <v>0.115</v>
      </c>
      <c r="F97" s="414">
        <v>1896</v>
      </c>
      <c r="G97" s="376">
        <f t="shared" si="1"/>
        <v>1706.4</v>
      </c>
      <c r="H97" s="933"/>
      <c r="I97" s="933"/>
    </row>
    <row r="98" spans="1:9">
      <c r="A98" s="416">
        <v>1023013</v>
      </c>
      <c r="B98" s="417" t="s">
        <v>733</v>
      </c>
      <c r="C98" s="312" t="s">
        <v>738</v>
      </c>
      <c r="D98" s="418">
        <v>35</v>
      </c>
      <c r="E98" s="419">
        <v>0.186</v>
      </c>
      <c r="F98" s="414">
        <v>2920</v>
      </c>
      <c r="G98" s="376">
        <f t="shared" si="1"/>
        <v>2628</v>
      </c>
      <c r="H98" s="933"/>
      <c r="I98" s="933"/>
    </row>
    <row r="99" spans="1:9">
      <c r="A99" s="420">
        <v>1047866</v>
      </c>
      <c r="B99" s="421" t="s">
        <v>733</v>
      </c>
      <c r="C99" s="480" t="s">
        <v>731</v>
      </c>
      <c r="D99" s="422">
        <v>20</v>
      </c>
      <c r="E99" s="423">
        <v>0.184</v>
      </c>
      <c r="F99" s="414">
        <v>3236</v>
      </c>
      <c r="G99" s="424">
        <f t="shared" si="1"/>
        <v>2912.4</v>
      </c>
      <c r="H99" s="933"/>
      <c r="I99" s="933"/>
    </row>
    <row r="100" spans="1:9">
      <c r="A100" s="438" t="s">
        <v>739</v>
      </c>
      <c r="B100" s="478"/>
      <c r="C100" s="479"/>
      <c r="D100" s="426"/>
      <c r="E100" s="427"/>
      <c r="F100" s="409"/>
      <c r="G100" s="409"/>
      <c r="H100" s="933"/>
      <c r="I100" s="933"/>
    </row>
    <row r="101" spans="1:9">
      <c r="A101" s="429">
        <v>1023019</v>
      </c>
      <c r="B101" s="411" t="s">
        <v>740</v>
      </c>
      <c r="C101" s="412" t="s">
        <v>741</v>
      </c>
      <c r="D101" s="412">
        <v>80</v>
      </c>
      <c r="E101" s="413">
        <v>3.2000000000000001E-2</v>
      </c>
      <c r="F101" s="414">
        <v>1444</v>
      </c>
      <c r="G101" s="415">
        <f t="shared" si="1"/>
        <v>1299.5999999999999</v>
      </c>
      <c r="H101" s="933"/>
      <c r="I101" s="933"/>
    </row>
    <row r="102" spans="1:9">
      <c r="A102" s="416">
        <v>1023020</v>
      </c>
      <c r="B102" s="417" t="s">
        <v>740</v>
      </c>
      <c r="C102" s="312" t="s">
        <v>726</v>
      </c>
      <c r="D102" s="418">
        <v>50</v>
      </c>
      <c r="E102" s="419">
        <v>6.3E-2</v>
      </c>
      <c r="F102" s="414">
        <v>1633</v>
      </c>
      <c r="G102" s="376">
        <f t="shared" si="1"/>
        <v>1469.7</v>
      </c>
      <c r="H102" s="933"/>
      <c r="I102" s="933"/>
    </row>
    <row r="103" spans="1:9">
      <c r="A103" s="416">
        <v>1023021</v>
      </c>
      <c r="B103" s="417" t="s">
        <v>740</v>
      </c>
      <c r="C103" s="418" t="s">
        <v>727</v>
      </c>
      <c r="D103" s="418">
        <v>40</v>
      </c>
      <c r="E103" s="419">
        <v>0.108</v>
      </c>
      <c r="F103" s="414">
        <v>2058</v>
      </c>
      <c r="G103" s="376">
        <f t="shared" si="1"/>
        <v>1852.2</v>
      </c>
      <c r="H103" s="933"/>
      <c r="I103" s="933"/>
    </row>
    <row r="104" spans="1:9">
      <c r="A104" s="416">
        <v>1023022</v>
      </c>
      <c r="B104" s="417" t="s">
        <v>740</v>
      </c>
      <c r="C104" s="418" t="s">
        <v>728</v>
      </c>
      <c r="D104" s="418">
        <v>40</v>
      </c>
      <c r="E104" s="419">
        <v>0.12</v>
      </c>
      <c r="F104" s="414">
        <v>2274</v>
      </c>
      <c r="G104" s="376">
        <f t="shared" si="1"/>
        <v>2046.6</v>
      </c>
      <c r="H104" s="933"/>
      <c r="I104" s="933"/>
    </row>
    <row r="105" spans="1:9">
      <c r="A105" s="431">
        <v>1047877</v>
      </c>
      <c r="B105" s="421" t="s">
        <v>740</v>
      </c>
      <c r="C105" s="422" t="s">
        <v>731</v>
      </c>
      <c r="D105" s="422">
        <v>20</v>
      </c>
      <c r="E105" s="423">
        <v>0.25600000000000001</v>
      </c>
      <c r="F105" s="414">
        <v>4215</v>
      </c>
      <c r="G105" s="424">
        <f t="shared" si="1"/>
        <v>3793.5</v>
      </c>
      <c r="H105" s="933"/>
      <c r="I105" s="933"/>
    </row>
    <row r="106" spans="1:9">
      <c r="A106" s="472" t="s">
        <v>742</v>
      </c>
      <c r="B106" s="425"/>
      <c r="C106" s="426"/>
      <c r="D106" s="426"/>
      <c r="E106" s="427"/>
      <c r="F106" s="409"/>
      <c r="G106" s="409"/>
      <c r="H106" s="933"/>
      <c r="I106" s="933"/>
    </row>
    <row r="107" spans="1:9">
      <c r="A107" s="429">
        <v>1023023</v>
      </c>
      <c r="B107" s="411" t="s">
        <v>743</v>
      </c>
      <c r="C107" s="412" t="s">
        <v>734</v>
      </c>
      <c r="D107" s="412">
        <v>70</v>
      </c>
      <c r="E107" s="413">
        <v>6.0999999999999999E-2</v>
      </c>
      <c r="F107" s="414">
        <v>1228</v>
      </c>
      <c r="G107" s="415">
        <f t="shared" si="1"/>
        <v>1105.2</v>
      </c>
      <c r="H107" s="933"/>
      <c r="I107" s="933"/>
    </row>
    <row r="108" spans="1:9">
      <c r="A108" s="416">
        <v>1023024</v>
      </c>
      <c r="B108" s="417" t="s">
        <v>743</v>
      </c>
      <c r="C108" s="418" t="s">
        <v>735</v>
      </c>
      <c r="D108" s="418">
        <v>50</v>
      </c>
      <c r="E108" s="419">
        <v>8.1000000000000003E-2</v>
      </c>
      <c r="F108" s="414">
        <v>1449</v>
      </c>
      <c r="G108" s="376">
        <f t="shared" si="1"/>
        <v>1304.0999999999999</v>
      </c>
      <c r="H108" s="933"/>
      <c r="I108" s="933"/>
    </row>
    <row r="109" spans="1:9">
      <c r="A109" s="416" t="s">
        <v>2073</v>
      </c>
      <c r="B109" s="417" t="s">
        <v>743</v>
      </c>
      <c r="C109" s="418" t="s">
        <v>736</v>
      </c>
      <c r="D109" s="418">
        <v>30</v>
      </c>
      <c r="E109" s="419">
        <v>0.128</v>
      </c>
      <c r="F109" s="414">
        <v>2058.2400000000002</v>
      </c>
      <c r="G109" s="376">
        <f t="shared" si="1"/>
        <v>1852.4160000000002</v>
      </c>
      <c r="H109" s="933"/>
      <c r="I109" s="933"/>
    </row>
    <row r="110" spans="1:9">
      <c r="A110" s="420">
        <v>1023026</v>
      </c>
      <c r="B110" s="421" t="s">
        <v>743</v>
      </c>
      <c r="C110" s="422" t="s">
        <v>737</v>
      </c>
      <c r="D110" s="422">
        <v>35</v>
      </c>
      <c r="E110" s="423">
        <v>0.128</v>
      </c>
      <c r="F110" s="414">
        <v>2273.2800000000002</v>
      </c>
      <c r="G110" s="424">
        <f t="shared" si="1"/>
        <v>2045.9520000000002</v>
      </c>
      <c r="H110" s="933"/>
      <c r="I110" s="933"/>
    </row>
    <row r="111" spans="1:9">
      <c r="A111" s="438" t="s">
        <v>744</v>
      </c>
      <c r="B111" s="425"/>
      <c r="C111" s="426"/>
      <c r="D111" s="426"/>
      <c r="E111" s="427"/>
      <c r="F111" s="409"/>
      <c r="G111" s="409"/>
      <c r="H111" s="933"/>
      <c r="I111" s="933"/>
    </row>
    <row r="112" spans="1:9">
      <c r="A112" s="429">
        <v>1047885</v>
      </c>
      <c r="B112" s="411" t="s">
        <v>745</v>
      </c>
      <c r="C112" s="412" t="s">
        <v>734</v>
      </c>
      <c r="D112" s="412">
        <v>50</v>
      </c>
      <c r="E112" s="413">
        <v>0.08</v>
      </c>
      <c r="F112" s="414">
        <v>2022</v>
      </c>
      <c r="G112" s="415">
        <f t="shared" si="1"/>
        <v>1819.8</v>
      </c>
      <c r="H112" s="933"/>
      <c r="I112" s="933"/>
    </row>
    <row r="113" spans="1:9">
      <c r="A113" s="416">
        <v>1047886</v>
      </c>
      <c r="B113" s="417" t="s">
        <v>745</v>
      </c>
      <c r="C113" s="312" t="s">
        <v>735</v>
      </c>
      <c r="D113" s="418">
        <v>30</v>
      </c>
      <c r="E113" s="419">
        <v>0.112</v>
      </c>
      <c r="F113" s="414">
        <v>2022</v>
      </c>
      <c r="G113" s="376">
        <f t="shared" si="1"/>
        <v>1819.8</v>
      </c>
      <c r="H113" s="933"/>
      <c r="I113" s="933"/>
    </row>
    <row r="114" spans="1:9">
      <c r="A114" s="416">
        <v>1047887</v>
      </c>
      <c r="B114" s="417" t="s">
        <v>745</v>
      </c>
      <c r="C114" s="418" t="s">
        <v>746</v>
      </c>
      <c r="D114" s="418" t="s">
        <v>35</v>
      </c>
      <c r="E114" s="419">
        <v>0.16</v>
      </c>
      <c r="F114" s="414">
        <v>3276</v>
      </c>
      <c r="G114" s="376">
        <f t="shared" si="1"/>
        <v>2948.4</v>
      </c>
      <c r="H114" s="933"/>
      <c r="I114" s="933"/>
    </row>
    <row r="115" spans="1:9">
      <c r="A115" s="416">
        <v>1047888</v>
      </c>
      <c r="B115" s="417" t="s">
        <v>745</v>
      </c>
      <c r="C115" s="418" t="s">
        <v>737</v>
      </c>
      <c r="D115" s="418">
        <v>20</v>
      </c>
      <c r="E115" s="419">
        <v>0.2</v>
      </c>
      <c r="F115" s="414">
        <v>4300</v>
      </c>
      <c r="G115" s="376">
        <f t="shared" si="1"/>
        <v>3870</v>
      </c>
      <c r="H115" s="933"/>
      <c r="I115" s="933"/>
    </row>
    <row r="116" spans="1:9">
      <c r="A116" s="420">
        <v>1047201</v>
      </c>
      <c r="B116" s="421" t="s">
        <v>745</v>
      </c>
      <c r="C116" s="422" t="s">
        <v>747</v>
      </c>
      <c r="D116" s="422">
        <v>10</v>
      </c>
      <c r="E116" s="423">
        <v>0.36</v>
      </c>
      <c r="F116" s="414">
        <v>5439</v>
      </c>
      <c r="G116" s="424">
        <f t="shared" si="1"/>
        <v>4895.1000000000004</v>
      </c>
      <c r="H116" s="933"/>
      <c r="I116" s="933"/>
    </row>
    <row r="117" spans="1:9">
      <c r="A117" s="438" t="s">
        <v>748</v>
      </c>
      <c r="B117" s="425"/>
      <c r="C117" s="426"/>
      <c r="D117" s="426"/>
      <c r="E117" s="427"/>
      <c r="F117" s="409"/>
      <c r="G117" s="409"/>
      <c r="H117" s="933"/>
      <c r="I117" s="933"/>
    </row>
    <row r="118" spans="1:9">
      <c r="A118" s="429">
        <v>1023014</v>
      </c>
      <c r="B118" s="485" t="s">
        <v>749</v>
      </c>
      <c r="C118" s="486" t="s">
        <v>741</v>
      </c>
      <c r="D118" s="412">
        <v>100</v>
      </c>
      <c r="E118" s="413">
        <v>4.4999999999999998E-2</v>
      </c>
      <c r="F118" s="414">
        <v>1203</v>
      </c>
      <c r="G118" s="415">
        <f t="shared" si="1"/>
        <v>1082.7</v>
      </c>
      <c r="H118" s="933"/>
      <c r="I118" s="933"/>
    </row>
    <row r="119" spans="1:9">
      <c r="A119" s="416">
        <v>1023015</v>
      </c>
      <c r="B119" s="487" t="s">
        <v>749</v>
      </c>
      <c r="C119" s="312" t="s">
        <v>726</v>
      </c>
      <c r="D119" s="418">
        <v>60</v>
      </c>
      <c r="E119" s="419">
        <v>6.3E-2</v>
      </c>
      <c r="F119" s="414">
        <v>1550.08</v>
      </c>
      <c r="G119" s="376">
        <f t="shared" si="1"/>
        <v>1395.0719999999999</v>
      </c>
      <c r="H119" s="933"/>
      <c r="I119" s="933"/>
    </row>
    <row r="120" spans="1:9">
      <c r="A120" s="416">
        <v>1023016</v>
      </c>
      <c r="B120" s="487" t="s">
        <v>749</v>
      </c>
      <c r="C120" s="312" t="s">
        <v>727</v>
      </c>
      <c r="D120" s="418">
        <v>50</v>
      </c>
      <c r="E120" s="419">
        <v>7.0000000000000007E-2</v>
      </c>
      <c r="F120" s="414">
        <v>1550</v>
      </c>
      <c r="G120" s="376">
        <f t="shared" si="1"/>
        <v>1395</v>
      </c>
      <c r="H120" s="933"/>
      <c r="I120" s="933"/>
    </row>
    <row r="121" spans="1:9">
      <c r="A121" s="416">
        <v>1023017</v>
      </c>
      <c r="B121" s="487" t="s">
        <v>749</v>
      </c>
      <c r="C121" s="312" t="s">
        <v>728</v>
      </c>
      <c r="D121" s="418">
        <v>45</v>
      </c>
      <c r="E121" s="419">
        <v>9.2999999999999999E-2</v>
      </c>
      <c r="F121" s="414">
        <v>2487</v>
      </c>
      <c r="G121" s="376">
        <f t="shared" si="1"/>
        <v>2238.3000000000002</v>
      </c>
      <c r="H121" s="933"/>
      <c r="I121" s="933"/>
    </row>
    <row r="122" spans="1:9">
      <c r="A122" s="420">
        <v>1023018</v>
      </c>
      <c r="B122" s="488" t="s">
        <v>749</v>
      </c>
      <c r="C122" s="422" t="s">
        <v>729</v>
      </c>
      <c r="D122" s="422">
        <v>40</v>
      </c>
      <c r="E122" s="423">
        <v>0.126</v>
      </c>
      <c r="F122" s="414">
        <v>2463</v>
      </c>
      <c r="G122" s="424">
        <f t="shared" si="1"/>
        <v>2216.6999999999998</v>
      </c>
      <c r="H122" s="933"/>
      <c r="I122" s="933"/>
    </row>
    <row r="123" spans="1:9">
      <c r="A123" s="438" t="s">
        <v>750</v>
      </c>
      <c r="B123" s="425"/>
      <c r="C123" s="426"/>
      <c r="D123" s="426"/>
      <c r="E123" s="427"/>
      <c r="F123" s="409"/>
      <c r="G123" s="409"/>
      <c r="H123" s="933"/>
      <c r="I123" s="933"/>
    </row>
    <row r="124" spans="1:9">
      <c r="A124" s="429">
        <v>1047879</v>
      </c>
      <c r="B124" s="411" t="s">
        <v>751</v>
      </c>
      <c r="C124" s="412" t="s">
        <v>741</v>
      </c>
      <c r="D124" s="412">
        <v>70</v>
      </c>
      <c r="E124" s="413">
        <v>7.5999999999999998E-2</v>
      </c>
      <c r="F124" s="414">
        <v>1984</v>
      </c>
      <c r="G124" s="415">
        <f t="shared" si="1"/>
        <v>1785.6</v>
      </c>
      <c r="H124" s="933"/>
      <c r="I124" s="933"/>
    </row>
    <row r="125" spans="1:9">
      <c r="A125" s="416">
        <v>1047880</v>
      </c>
      <c r="B125" s="417" t="s">
        <v>751</v>
      </c>
      <c r="C125" s="418" t="s">
        <v>726</v>
      </c>
      <c r="D125" s="418" t="s">
        <v>77</v>
      </c>
      <c r="E125" s="419">
        <v>8.3000000000000004E-2</v>
      </c>
      <c r="F125" s="414">
        <v>2141</v>
      </c>
      <c r="G125" s="376">
        <f t="shared" si="1"/>
        <v>1926.9</v>
      </c>
      <c r="H125" s="933"/>
      <c r="I125" s="933"/>
    </row>
    <row r="126" spans="1:9">
      <c r="A126" s="416">
        <v>1047881</v>
      </c>
      <c r="B126" s="417" t="s">
        <v>751</v>
      </c>
      <c r="C126" s="418" t="s">
        <v>727</v>
      </c>
      <c r="D126" s="418" t="s">
        <v>205</v>
      </c>
      <c r="E126" s="419">
        <v>0.14899999999999999</v>
      </c>
      <c r="F126" s="414">
        <v>2314.2400000000002</v>
      </c>
      <c r="G126" s="376">
        <f t="shared" si="1"/>
        <v>2082.8160000000003</v>
      </c>
      <c r="H126" s="933"/>
      <c r="I126" s="933"/>
    </row>
    <row r="127" spans="1:9">
      <c r="A127" s="420">
        <v>1047882</v>
      </c>
      <c r="B127" s="421" t="s">
        <v>751</v>
      </c>
      <c r="C127" s="422" t="s">
        <v>728</v>
      </c>
      <c r="D127" s="422">
        <v>35</v>
      </c>
      <c r="E127" s="423">
        <v>0.13600000000000001</v>
      </c>
      <c r="F127" s="414">
        <v>2390</v>
      </c>
      <c r="G127" s="424">
        <f t="shared" si="1"/>
        <v>2151</v>
      </c>
      <c r="H127" s="933"/>
      <c r="I127" s="933"/>
    </row>
    <row r="128" spans="1:9">
      <c r="A128" s="438" t="s">
        <v>1594</v>
      </c>
      <c r="B128" s="425"/>
      <c r="C128" s="426"/>
      <c r="D128" s="426"/>
      <c r="E128" s="427"/>
      <c r="F128" s="409"/>
      <c r="G128" s="409"/>
      <c r="H128" s="933"/>
      <c r="I128" s="933"/>
    </row>
    <row r="129" spans="1:9">
      <c r="A129" s="429">
        <v>1059820</v>
      </c>
      <c r="B129" s="411" t="s">
        <v>752</v>
      </c>
      <c r="C129" s="412" t="s">
        <v>734</v>
      </c>
      <c r="D129" s="412"/>
      <c r="E129" s="413">
        <v>0.21299999999999999</v>
      </c>
      <c r="F129" s="414">
        <v>6836</v>
      </c>
      <c r="G129" s="424">
        <f t="shared" si="1"/>
        <v>6152.4</v>
      </c>
      <c r="H129" s="933"/>
      <c r="I129" s="933"/>
    </row>
    <row r="130" spans="1:9">
      <c r="A130" s="429">
        <v>1059821</v>
      </c>
      <c r="B130" s="411" t="s">
        <v>752</v>
      </c>
      <c r="C130" s="412" t="s">
        <v>735</v>
      </c>
      <c r="D130" s="412"/>
      <c r="E130" s="413">
        <v>0.23</v>
      </c>
      <c r="F130" s="414">
        <v>7862</v>
      </c>
      <c r="G130" s="424">
        <f t="shared" si="1"/>
        <v>7075.8</v>
      </c>
      <c r="H130" s="933"/>
      <c r="I130" s="933"/>
    </row>
    <row r="131" spans="1:9">
      <c r="A131" s="438" t="s">
        <v>849</v>
      </c>
      <c r="B131" s="425"/>
      <c r="C131" s="426"/>
      <c r="D131" s="426"/>
      <c r="E131" s="427"/>
      <c r="F131" s="409"/>
      <c r="G131" s="409"/>
      <c r="H131" s="933"/>
      <c r="I131" s="933"/>
    </row>
    <row r="132" spans="1:9">
      <c r="A132" s="429">
        <v>1059822</v>
      </c>
      <c r="B132" s="485" t="s">
        <v>752</v>
      </c>
      <c r="C132" s="486" t="s">
        <v>734</v>
      </c>
      <c r="D132" s="412">
        <v>40</v>
      </c>
      <c r="E132" s="413">
        <v>0.14699999999999999</v>
      </c>
      <c r="F132" s="414">
        <v>1204</v>
      </c>
      <c r="G132" s="415">
        <f t="shared" si="1"/>
        <v>1083.5999999999999</v>
      </c>
      <c r="H132" s="933"/>
      <c r="I132" s="933"/>
    </row>
    <row r="133" spans="1:9">
      <c r="A133" s="420">
        <v>1059823</v>
      </c>
      <c r="B133" s="488" t="s">
        <v>752</v>
      </c>
      <c r="C133" s="422" t="s">
        <v>735</v>
      </c>
      <c r="D133" s="422">
        <v>40</v>
      </c>
      <c r="E133" s="423">
        <v>0.16600000000000001</v>
      </c>
      <c r="F133" s="414">
        <v>1457</v>
      </c>
      <c r="G133" s="424">
        <f t="shared" si="1"/>
        <v>1311.3</v>
      </c>
      <c r="H133" s="933"/>
      <c r="I133" s="933"/>
    </row>
    <row r="134" spans="1:9">
      <c r="A134" s="438" t="s">
        <v>753</v>
      </c>
      <c r="B134" s="425"/>
      <c r="C134" s="426"/>
      <c r="D134" s="426"/>
      <c r="E134" s="427"/>
      <c r="F134" s="428"/>
      <c r="G134" s="409"/>
      <c r="H134" s="933"/>
      <c r="I134" s="933"/>
    </row>
    <row r="135" spans="1:9">
      <c r="A135" s="429">
        <v>1023034</v>
      </c>
      <c r="B135" s="485" t="s">
        <v>752</v>
      </c>
      <c r="C135" s="412" t="s">
        <v>754</v>
      </c>
      <c r="D135" s="412">
        <v>40</v>
      </c>
      <c r="E135" s="413">
        <v>0.10199999999999999</v>
      </c>
      <c r="F135" s="414">
        <v>1221</v>
      </c>
      <c r="G135" s="415">
        <f t="shared" si="1"/>
        <v>1098.9000000000001</v>
      </c>
      <c r="H135" s="933"/>
      <c r="I135" s="933"/>
    </row>
    <row r="136" spans="1:9">
      <c r="A136" s="420">
        <v>1023035</v>
      </c>
      <c r="B136" s="488" t="s">
        <v>752</v>
      </c>
      <c r="C136" s="422" t="s">
        <v>755</v>
      </c>
      <c r="D136" s="422">
        <v>40</v>
      </c>
      <c r="E136" s="423">
        <v>0.105</v>
      </c>
      <c r="F136" s="414">
        <v>1437</v>
      </c>
      <c r="G136" s="424">
        <f t="shared" si="1"/>
        <v>1293.3</v>
      </c>
      <c r="H136" s="933"/>
      <c r="I136" s="933"/>
    </row>
    <row r="137" spans="1:9">
      <c r="A137" s="438" t="s">
        <v>756</v>
      </c>
      <c r="B137" s="425"/>
      <c r="C137" s="426"/>
      <c r="D137" s="426"/>
      <c r="E137" s="427"/>
      <c r="F137" s="409"/>
      <c r="G137" s="409"/>
      <c r="H137" s="933"/>
      <c r="I137" s="933"/>
    </row>
    <row r="138" spans="1:9" ht="30">
      <c r="A138" s="489">
        <v>1023037</v>
      </c>
      <c r="B138" s="474" t="s">
        <v>757</v>
      </c>
      <c r="C138" s="475" t="s">
        <v>758</v>
      </c>
      <c r="D138" s="475">
        <v>25</v>
      </c>
      <c r="E138" s="476">
        <v>0.36599999999999999</v>
      </c>
      <c r="F138" s="414">
        <v>8417.2800000000007</v>
      </c>
      <c r="G138" s="477">
        <f t="shared" si="1"/>
        <v>7575.5520000000006</v>
      </c>
      <c r="H138" s="933"/>
      <c r="I138" s="933"/>
    </row>
    <row r="139" spans="1:9">
      <c r="A139" s="438" t="s">
        <v>759</v>
      </c>
      <c r="B139" s="425"/>
      <c r="C139" s="426"/>
      <c r="D139" s="426"/>
      <c r="E139" s="427"/>
      <c r="F139" s="409"/>
      <c r="G139" s="409"/>
      <c r="H139" s="933"/>
      <c r="I139" s="933"/>
    </row>
    <row r="140" spans="1:9">
      <c r="A140" s="489">
        <v>1057842</v>
      </c>
      <c r="B140" s="490" t="s">
        <v>760</v>
      </c>
      <c r="C140" s="491" t="s">
        <v>761</v>
      </c>
      <c r="D140" s="475">
        <v>5</v>
      </c>
      <c r="E140" s="476">
        <v>0.36</v>
      </c>
      <c r="F140" s="414">
        <v>827</v>
      </c>
      <c r="G140" s="477">
        <f t="shared" si="1"/>
        <v>744.3</v>
      </c>
      <c r="H140" s="933"/>
      <c r="I140" s="933"/>
    </row>
    <row r="141" spans="1:9">
      <c r="A141" s="438" t="s">
        <v>762</v>
      </c>
      <c r="B141" s="478"/>
      <c r="C141" s="479"/>
      <c r="D141" s="426"/>
      <c r="E141" s="427"/>
      <c r="F141" s="409"/>
      <c r="G141" s="409"/>
      <c r="H141" s="933"/>
      <c r="I141" s="933"/>
    </row>
    <row r="142" spans="1:9" ht="30">
      <c r="A142" s="489">
        <v>1057840</v>
      </c>
      <c r="B142" s="492" t="s">
        <v>763</v>
      </c>
      <c r="C142" s="491" t="s">
        <v>761</v>
      </c>
      <c r="D142" s="475">
        <v>5</v>
      </c>
      <c r="E142" s="476">
        <v>0.21</v>
      </c>
      <c r="F142" s="414">
        <v>642</v>
      </c>
      <c r="G142" s="477">
        <f t="shared" si="1"/>
        <v>577.79999999999995</v>
      </c>
      <c r="H142" s="933"/>
      <c r="I142" s="933"/>
    </row>
    <row r="143" spans="1:9">
      <c r="A143" s="438" t="s">
        <v>764</v>
      </c>
      <c r="B143" s="493"/>
      <c r="C143" s="479"/>
      <c r="D143" s="426"/>
      <c r="E143" s="427"/>
      <c r="F143" s="409"/>
      <c r="G143" s="409"/>
      <c r="H143" s="933"/>
      <c r="I143" s="933"/>
    </row>
    <row r="144" spans="1:9">
      <c r="A144" s="489">
        <v>1057844</v>
      </c>
      <c r="B144" s="494" t="s">
        <v>765</v>
      </c>
      <c r="C144" s="475" t="s">
        <v>766</v>
      </c>
      <c r="D144" s="475">
        <v>10</v>
      </c>
      <c r="E144" s="476">
        <v>2.1549999999999998</v>
      </c>
      <c r="F144" s="414">
        <v>3139</v>
      </c>
      <c r="G144" s="477">
        <f t="shared" ref="G144:G209" si="2">F144-F144*$B$4/100</f>
        <v>2825.1</v>
      </c>
      <c r="H144" s="933"/>
      <c r="I144" s="933"/>
    </row>
    <row r="145" spans="1:9">
      <c r="A145" s="438" t="s">
        <v>767</v>
      </c>
      <c r="B145" s="495"/>
      <c r="C145" s="426"/>
      <c r="D145" s="426"/>
      <c r="E145" s="427"/>
      <c r="F145" s="409"/>
      <c r="G145" s="409"/>
      <c r="H145" s="933"/>
      <c r="I145" s="933"/>
    </row>
    <row r="146" spans="1:9" ht="30">
      <c r="A146" s="429">
        <v>1023045</v>
      </c>
      <c r="B146" s="496" t="s">
        <v>768</v>
      </c>
      <c r="C146" s="412" t="s">
        <v>769</v>
      </c>
      <c r="D146" s="412">
        <v>2</v>
      </c>
      <c r="E146" s="413">
        <v>0.15</v>
      </c>
      <c r="F146" s="414">
        <v>2038</v>
      </c>
      <c r="G146" s="415">
        <f t="shared" si="2"/>
        <v>1834.2</v>
      </c>
      <c r="H146" s="933"/>
      <c r="I146" s="933"/>
    </row>
    <row r="147" spans="1:9" ht="30">
      <c r="A147" s="416">
        <v>1023046</v>
      </c>
      <c r="B147" s="497" t="s">
        <v>768</v>
      </c>
      <c r="C147" s="418" t="s">
        <v>770</v>
      </c>
      <c r="D147" s="418">
        <v>2</v>
      </c>
      <c r="E147" s="419">
        <v>0.16</v>
      </c>
      <c r="F147" s="414">
        <v>2206</v>
      </c>
      <c r="G147" s="376">
        <f t="shared" si="2"/>
        <v>1985.4</v>
      </c>
      <c r="H147" s="933"/>
      <c r="I147" s="933"/>
    </row>
    <row r="148" spans="1:9" ht="30">
      <c r="A148" s="420">
        <v>1023047</v>
      </c>
      <c r="B148" s="498" t="s">
        <v>768</v>
      </c>
      <c r="C148" s="422" t="s">
        <v>771</v>
      </c>
      <c r="D148" s="422">
        <v>2</v>
      </c>
      <c r="E148" s="423">
        <v>0.46</v>
      </c>
      <c r="F148" s="414">
        <v>4431</v>
      </c>
      <c r="G148" s="424">
        <f t="shared" si="2"/>
        <v>3987.9</v>
      </c>
      <c r="H148" s="933"/>
      <c r="I148" s="933"/>
    </row>
    <row r="149" spans="1:9">
      <c r="A149" s="438" t="s">
        <v>772</v>
      </c>
      <c r="B149" s="495"/>
      <c r="C149" s="426"/>
      <c r="D149" s="426"/>
      <c r="E149" s="427"/>
      <c r="F149" s="409"/>
      <c r="G149" s="409"/>
      <c r="H149" s="933"/>
      <c r="I149" s="933"/>
    </row>
    <row r="150" spans="1:9" ht="30">
      <c r="A150" s="429">
        <v>1023049</v>
      </c>
      <c r="B150" s="496" t="s">
        <v>773</v>
      </c>
      <c r="C150" s="412" t="s">
        <v>774</v>
      </c>
      <c r="D150" s="412">
        <v>2</v>
      </c>
      <c r="E150" s="413">
        <v>0.21</v>
      </c>
      <c r="F150" s="414">
        <v>3216</v>
      </c>
      <c r="G150" s="415">
        <f t="shared" si="2"/>
        <v>2894.4</v>
      </c>
      <c r="H150" s="933"/>
      <c r="I150" s="933"/>
    </row>
    <row r="151" spans="1:9" ht="30">
      <c r="A151" s="420">
        <v>1023050</v>
      </c>
      <c r="B151" s="498" t="s">
        <v>773</v>
      </c>
      <c r="C151" s="422" t="s">
        <v>775</v>
      </c>
      <c r="D151" s="422">
        <v>2</v>
      </c>
      <c r="E151" s="423">
        <v>0.20899999999999999</v>
      </c>
      <c r="F151" s="414">
        <v>3301</v>
      </c>
      <c r="G151" s="424">
        <f t="shared" si="2"/>
        <v>2970.9</v>
      </c>
      <c r="H151" s="933"/>
      <c r="I151" s="933"/>
    </row>
    <row r="152" spans="1:9">
      <c r="A152" s="438" t="s">
        <v>776</v>
      </c>
      <c r="B152" s="425"/>
      <c r="C152" s="426"/>
      <c r="D152" s="426"/>
      <c r="E152" s="427"/>
      <c r="F152" s="409"/>
      <c r="G152" s="409"/>
      <c r="H152" s="933"/>
      <c r="I152" s="933"/>
    </row>
    <row r="153" spans="1:9">
      <c r="A153" s="489">
        <v>1013830</v>
      </c>
      <c r="B153" s="474" t="s">
        <v>777</v>
      </c>
      <c r="C153" s="475" t="s">
        <v>778</v>
      </c>
      <c r="D153" s="475">
        <v>10</v>
      </c>
      <c r="E153" s="476">
        <v>4.5999999999999999E-2</v>
      </c>
      <c r="F153" s="414">
        <v>727</v>
      </c>
      <c r="G153" s="477">
        <f t="shared" si="2"/>
        <v>654.29999999999995</v>
      </c>
      <c r="H153" s="933"/>
      <c r="I153" s="933"/>
    </row>
    <row r="154" spans="1:9">
      <c r="A154" s="438" t="s">
        <v>779</v>
      </c>
      <c r="B154" s="425"/>
      <c r="C154" s="426"/>
      <c r="D154" s="426"/>
      <c r="E154" s="427"/>
      <c r="F154" s="409"/>
      <c r="G154" s="409"/>
      <c r="H154" s="933"/>
      <c r="I154" s="933"/>
    </row>
    <row r="155" spans="1:9">
      <c r="A155" s="489">
        <v>1023176</v>
      </c>
      <c r="B155" s="474" t="s">
        <v>780</v>
      </c>
      <c r="C155" s="475" t="s">
        <v>781</v>
      </c>
      <c r="D155" s="475">
        <v>50</v>
      </c>
      <c r="E155" s="476">
        <v>6.3E-2</v>
      </c>
      <c r="F155" s="414">
        <v>1003</v>
      </c>
      <c r="G155" s="477">
        <f t="shared" si="2"/>
        <v>902.7</v>
      </c>
      <c r="H155" s="933"/>
      <c r="I155" s="933"/>
    </row>
    <row r="156" spans="1:9">
      <c r="A156" s="438" t="s">
        <v>782</v>
      </c>
      <c r="B156" s="425"/>
      <c r="C156" s="426"/>
      <c r="D156" s="426"/>
      <c r="E156" s="427"/>
      <c r="F156" s="409"/>
      <c r="G156" s="409"/>
      <c r="H156" s="933"/>
      <c r="I156" s="933"/>
    </row>
    <row r="157" spans="1:9">
      <c r="A157" s="489">
        <v>1009008</v>
      </c>
      <c r="B157" s="490" t="s">
        <v>783</v>
      </c>
      <c r="C157" s="491" t="s">
        <v>784</v>
      </c>
      <c r="D157" s="475">
        <v>10</v>
      </c>
      <c r="E157" s="476">
        <v>0.06</v>
      </c>
      <c r="F157" s="414">
        <v>732</v>
      </c>
      <c r="G157" s="477">
        <f t="shared" si="2"/>
        <v>658.8</v>
      </c>
      <c r="H157" s="933"/>
      <c r="I157" s="933"/>
    </row>
    <row r="158" spans="1:9">
      <c r="A158" s="438" t="s">
        <v>785</v>
      </c>
      <c r="B158" s="478"/>
      <c r="C158" s="479"/>
      <c r="D158" s="426"/>
      <c r="E158" s="427"/>
      <c r="F158" s="409"/>
      <c r="G158" s="409"/>
      <c r="H158" s="933"/>
      <c r="I158" s="933"/>
    </row>
    <row r="159" spans="1:9">
      <c r="A159" s="429">
        <v>1023178</v>
      </c>
      <c r="B159" s="411" t="s">
        <v>786</v>
      </c>
      <c r="C159" s="412" t="s">
        <v>787</v>
      </c>
      <c r="D159" s="412">
        <v>1</v>
      </c>
      <c r="E159" s="413">
        <v>1.52</v>
      </c>
      <c r="F159" s="414">
        <v>3520</v>
      </c>
      <c r="G159" s="415">
        <f t="shared" si="2"/>
        <v>3168</v>
      </c>
      <c r="H159" s="933"/>
      <c r="I159" s="933"/>
    </row>
    <row r="160" spans="1:9">
      <c r="A160" s="416">
        <v>1023179</v>
      </c>
      <c r="B160" s="417" t="s">
        <v>786</v>
      </c>
      <c r="C160" s="418" t="s">
        <v>788</v>
      </c>
      <c r="D160" s="418">
        <v>1</v>
      </c>
      <c r="E160" s="419">
        <v>0.55000000000000004</v>
      </c>
      <c r="F160" s="414">
        <v>4168</v>
      </c>
      <c r="G160" s="376">
        <f t="shared" si="2"/>
        <v>3751.2</v>
      </c>
      <c r="H160" s="933"/>
      <c r="I160" s="933"/>
    </row>
    <row r="161" spans="1:9">
      <c r="A161" s="420">
        <v>1023180</v>
      </c>
      <c r="B161" s="421" t="s">
        <v>786</v>
      </c>
      <c r="C161" s="422" t="s">
        <v>789</v>
      </c>
      <c r="D161" s="422">
        <v>1</v>
      </c>
      <c r="E161" s="423">
        <v>0.66</v>
      </c>
      <c r="F161" s="414">
        <v>5751</v>
      </c>
      <c r="G161" s="424">
        <f t="shared" si="2"/>
        <v>5175.8999999999996</v>
      </c>
      <c r="H161" s="933"/>
      <c r="I161" s="933"/>
    </row>
    <row r="162" spans="1:9">
      <c r="A162" s="438" t="s">
        <v>1072</v>
      </c>
      <c r="B162" s="478"/>
      <c r="C162" s="479"/>
      <c r="D162" s="426"/>
      <c r="E162" s="427"/>
      <c r="F162" s="409"/>
      <c r="G162" s="409"/>
      <c r="H162" s="933"/>
      <c r="I162" s="933"/>
    </row>
    <row r="163" spans="1:9">
      <c r="A163" s="499">
        <v>1006641</v>
      </c>
      <c r="B163" s="500" t="s">
        <v>359</v>
      </c>
      <c r="C163" s="501" t="s">
        <v>1071</v>
      </c>
      <c r="D163" s="502">
        <v>10</v>
      </c>
      <c r="E163" s="503">
        <v>5.8000000000000003E-2</v>
      </c>
      <c r="F163" s="414">
        <v>719</v>
      </c>
      <c r="G163" s="504">
        <f>F163-F163*$B$4/100</f>
        <v>647.1</v>
      </c>
      <c r="H163" s="933"/>
      <c r="I163" s="933"/>
    </row>
    <row r="164" spans="1:9">
      <c r="A164" s="438" t="s">
        <v>1073</v>
      </c>
      <c r="B164" s="478"/>
      <c r="C164" s="479"/>
      <c r="D164" s="426"/>
      <c r="E164" s="427"/>
      <c r="F164" s="428"/>
      <c r="G164" s="409"/>
      <c r="H164" s="933"/>
      <c r="I164" s="933"/>
    </row>
    <row r="165" spans="1:9">
      <c r="A165" s="499">
        <v>1014143</v>
      </c>
      <c r="B165" s="500" t="s">
        <v>360</v>
      </c>
      <c r="C165" s="501" t="s">
        <v>1071</v>
      </c>
      <c r="D165" s="502">
        <v>10</v>
      </c>
      <c r="E165" s="503">
        <v>7.0000000000000007E-2</v>
      </c>
      <c r="F165" s="414">
        <v>1323</v>
      </c>
      <c r="G165" s="504">
        <f>F165-F165*$B$4/100</f>
        <v>1190.7</v>
      </c>
      <c r="H165" s="933"/>
      <c r="I165" s="933"/>
    </row>
    <row r="166" spans="1:9">
      <c r="A166" s="438" t="s">
        <v>790</v>
      </c>
      <c r="B166" s="425"/>
      <c r="C166" s="426"/>
      <c r="D166" s="426"/>
      <c r="E166" s="427"/>
      <c r="F166" s="409"/>
      <c r="G166" s="409"/>
      <c r="H166" s="933"/>
      <c r="I166" s="933"/>
    </row>
    <row r="167" spans="1:9" ht="30">
      <c r="A167" s="489">
        <v>1004064</v>
      </c>
      <c r="B167" s="494" t="s">
        <v>791</v>
      </c>
      <c r="C167" s="475" t="s">
        <v>792</v>
      </c>
      <c r="D167" s="475">
        <v>1</v>
      </c>
      <c r="E167" s="476">
        <v>1.97</v>
      </c>
      <c r="F167" s="414">
        <v>50530</v>
      </c>
      <c r="G167" s="477">
        <f t="shared" si="2"/>
        <v>45477</v>
      </c>
      <c r="H167" s="933"/>
      <c r="I167" s="933"/>
    </row>
    <row r="168" spans="1:9">
      <c r="A168" s="438" t="s">
        <v>793</v>
      </c>
      <c r="B168" s="495"/>
      <c r="C168" s="426"/>
      <c r="D168" s="426"/>
      <c r="E168" s="427"/>
      <c r="F168" s="409"/>
      <c r="G168" s="409"/>
      <c r="H168" s="933"/>
      <c r="I168" s="933"/>
    </row>
    <row r="169" spans="1:9">
      <c r="A169" s="505">
        <v>1004006</v>
      </c>
      <c r="B169" s="494" t="s">
        <v>794</v>
      </c>
      <c r="C169" s="475" t="s">
        <v>795</v>
      </c>
      <c r="D169" s="475">
        <v>1</v>
      </c>
      <c r="E169" s="476">
        <v>0.32600000000000001</v>
      </c>
      <c r="F169" s="414">
        <v>12024</v>
      </c>
      <c r="G169" s="477">
        <f t="shared" si="2"/>
        <v>10821.6</v>
      </c>
      <c r="H169" s="933"/>
      <c r="I169" s="933"/>
    </row>
    <row r="170" spans="1:9">
      <c r="A170" s="405" t="s">
        <v>796</v>
      </c>
      <c r="B170" s="495"/>
      <c r="C170" s="426"/>
      <c r="D170" s="426"/>
      <c r="E170" s="427"/>
      <c r="F170" s="409"/>
      <c r="G170" s="409"/>
      <c r="H170" s="933"/>
      <c r="I170" s="933"/>
    </row>
    <row r="171" spans="1:9" ht="45">
      <c r="A171" s="489">
        <v>1057166</v>
      </c>
      <c r="B171" s="494" t="s">
        <v>797</v>
      </c>
      <c r="C171" s="475" t="s">
        <v>798</v>
      </c>
      <c r="D171" s="475">
        <v>1</v>
      </c>
      <c r="E171" s="476">
        <v>4.8890000000000002</v>
      </c>
      <c r="F171" s="414">
        <v>57007</v>
      </c>
      <c r="G171" s="477">
        <f t="shared" si="2"/>
        <v>51306.3</v>
      </c>
      <c r="H171" s="933"/>
      <c r="I171" s="933"/>
    </row>
    <row r="172" spans="1:9">
      <c r="A172" s="438" t="s">
        <v>799</v>
      </c>
      <c r="B172" s="495"/>
      <c r="C172" s="426"/>
      <c r="D172" s="426"/>
      <c r="E172" s="427"/>
      <c r="F172" s="409"/>
      <c r="G172" s="409"/>
      <c r="H172" s="933"/>
      <c r="I172" s="933"/>
    </row>
    <row r="173" spans="1:9" ht="45">
      <c r="A173" s="489" t="s">
        <v>2074</v>
      </c>
      <c r="B173" s="494" t="s">
        <v>800</v>
      </c>
      <c r="C173" s="475" t="s">
        <v>798</v>
      </c>
      <c r="D173" s="475">
        <v>1</v>
      </c>
      <c r="E173" s="476">
        <v>4.8890000000000002</v>
      </c>
      <c r="F173" s="414">
        <v>57241.599999999999</v>
      </c>
      <c r="G173" s="477">
        <f t="shared" si="2"/>
        <v>51517.440000000002</v>
      </c>
      <c r="H173" s="933"/>
      <c r="I173" s="933"/>
    </row>
    <row r="174" spans="1:9">
      <c r="A174" s="438" t="s">
        <v>801</v>
      </c>
      <c r="B174" s="495"/>
      <c r="C174" s="426"/>
      <c r="D174" s="426"/>
      <c r="E174" s="427"/>
      <c r="F174" s="409"/>
      <c r="G174" s="409"/>
      <c r="H174" s="933"/>
      <c r="I174" s="933"/>
    </row>
    <row r="175" spans="1:9" ht="30">
      <c r="A175" s="429">
        <v>1057441</v>
      </c>
      <c r="B175" s="496" t="s">
        <v>802</v>
      </c>
      <c r="C175" s="412" t="s">
        <v>803</v>
      </c>
      <c r="D175" s="412">
        <v>10</v>
      </c>
      <c r="E175" s="413">
        <v>7.2999999999999995E-2</v>
      </c>
      <c r="F175" s="414">
        <v>1032</v>
      </c>
      <c r="G175" s="415">
        <f t="shared" si="2"/>
        <v>928.8</v>
      </c>
      <c r="H175" s="933"/>
      <c r="I175" s="933"/>
    </row>
    <row r="176" spans="1:9" ht="30">
      <c r="A176" s="416">
        <v>1045542</v>
      </c>
      <c r="B176" s="497" t="s">
        <v>802</v>
      </c>
      <c r="C176" s="418" t="s">
        <v>804</v>
      </c>
      <c r="D176" s="418">
        <v>10</v>
      </c>
      <c r="E176" s="419">
        <v>0.08</v>
      </c>
      <c r="F176" s="414">
        <v>1032</v>
      </c>
      <c r="G176" s="376">
        <f t="shared" si="2"/>
        <v>928.8</v>
      </c>
      <c r="H176" s="933"/>
      <c r="I176" s="933"/>
    </row>
    <row r="177" spans="1:9" ht="30">
      <c r="A177" s="416">
        <v>1057442</v>
      </c>
      <c r="B177" s="497" t="s">
        <v>802</v>
      </c>
      <c r="C177" s="418" t="s">
        <v>805</v>
      </c>
      <c r="D177" s="418">
        <v>10</v>
      </c>
      <c r="E177" s="419">
        <v>9.4E-2</v>
      </c>
      <c r="F177" s="414">
        <v>1032</v>
      </c>
      <c r="G177" s="376">
        <f t="shared" si="2"/>
        <v>928.8</v>
      </c>
      <c r="H177" s="933"/>
      <c r="I177" s="933"/>
    </row>
    <row r="178" spans="1:9" ht="30">
      <c r="A178" s="416">
        <v>1045543</v>
      </c>
      <c r="B178" s="497" t="s">
        <v>802</v>
      </c>
      <c r="C178" s="418" t="s">
        <v>806</v>
      </c>
      <c r="D178" s="418">
        <v>10</v>
      </c>
      <c r="E178" s="419">
        <v>9.5000000000000001E-2</v>
      </c>
      <c r="F178" s="414">
        <v>1032</v>
      </c>
      <c r="G178" s="376">
        <f t="shared" si="2"/>
        <v>928.8</v>
      </c>
      <c r="H178" s="933"/>
      <c r="I178" s="933"/>
    </row>
    <row r="179" spans="1:9">
      <c r="A179" s="420">
        <v>1020039</v>
      </c>
      <c r="B179" s="498" t="s">
        <v>807</v>
      </c>
      <c r="C179" s="422" t="s">
        <v>808</v>
      </c>
      <c r="D179" s="422">
        <v>100</v>
      </c>
      <c r="E179" s="423">
        <v>3.7999999999999999E-2</v>
      </c>
      <c r="F179" s="414">
        <v>616.2944</v>
      </c>
      <c r="G179" s="424">
        <f t="shared" si="2"/>
        <v>554.66495999999995</v>
      </c>
      <c r="H179" s="933"/>
      <c r="I179" s="933"/>
    </row>
    <row r="180" spans="1:9">
      <c r="A180" s="438" t="s">
        <v>809</v>
      </c>
      <c r="B180" s="495"/>
      <c r="C180" s="426"/>
      <c r="D180" s="426"/>
      <c r="E180" s="427"/>
      <c r="F180" s="409"/>
      <c r="G180" s="409"/>
      <c r="H180" s="933"/>
      <c r="I180" s="933"/>
    </row>
    <row r="181" spans="1:9" ht="30">
      <c r="A181" s="489">
        <v>1035807</v>
      </c>
      <c r="B181" s="494" t="s">
        <v>810</v>
      </c>
      <c r="C181" s="475"/>
      <c r="D181" s="475">
        <v>1</v>
      </c>
      <c r="E181" s="476">
        <v>12.6</v>
      </c>
      <c r="F181" s="414">
        <v>30030</v>
      </c>
      <c r="G181" s="477">
        <f t="shared" si="2"/>
        <v>27027</v>
      </c>
      <c r="H181" s="933"/>
      <c r="I181" s="933"/>
    </row>
    <row r="182" spans="1:9">
      <c r="A182" s="438" t="s">
        <v>811</v>
      </c>
      <c r="B182" s="495"/>
      <c r="C182" s="426"/>
      <c r="D182" s="426"/>
      <c r="E182" s="427"/>
      <c r="F182" s="428"/>
      <c r="G182" s="409"/>
      <c r="H182" s="933"/>
      <c r="I182" s="933"/>
    </row>
    <row r="183" spans="1:9" ht="30">
      <c r="A183" s="432">
        <v>1086538</v>
      </c>
      <c r="B183" s="496" t="s">
        <v>812</v>
      </c>
      <c r="C183" s="412" t="s">
        <v>813</v>
      </c>
      <c r="D183" s="412">
        <v>1</v>
      </c>
      <c r="E183" s="413">
        <v>1.7</v>
      </c>
      <c r="F183" s="414">
        <v>15178</v>
      </c>
      <c r="G183" s="415">
        <f t="shared" si="2"/>
        <v>13660.2</v>
      </c>
      <c r="H183" s="933"/>
      <c r="I183" s="933"/>
    </row>
    <row r="184" spans="1:9" ht="30">
      <c r="A184" s="435">
        <v>1086539</v>
      </c>
      <c r="B184" s="497" t="s">
        <v>812</v>
      </c>
      <c r="C184" s="418" t="s">
        <v>814</v>
      </c>
      <c r="D184" s="418">
        <v>1</v>
      </c>
      <c r="E184" s="419">
        <v>2.7</v>
      </c>
      <c r="F184" s="414">
        <v>19627</v>
      </c>
      <c r="G184" s="376">
        <f t="shared" si="2"/>
        <v>17664.3</v>
      </c>
      <c r="H184" s="933"/>
      <c r="I184" s="933"/>
    </row>
    <row r="185" spans="1:9" ht="30">
      <c r="A185" s="435">
        <v>1086540</v>
      </c>
      <c r="B185" s="497" t="s">
        <v>812</v>
      </c>
      <c r="C185" s="418" t="s">
        <v>815</v>
      </c>
      <c r="D185" s="418">
        <v>1</v>
      </c>
      <c r="E185" s="419">
        <v>3.1</v>
      </c>
      <c r="F185" s="414">
        <v>24221</v>
      </c>
      <c r="G185" s="376">
        <f t="shared" si="2"/>
        <v>21798.9</v>
      </c>
      <c r="H185" s="933"/>
      <c r="I185" s="933"/>
    </row>
    <row r="186" spans="1:9" ht="30">
      <c r="A186" s="435">
        <v>1086541</v>
      </c>
      <c r="B186" s="497" t="s">
        <v>812</v>
      </c>
      <c r="C186" s="418" t="s">
        <v>816</v>
      </c>
      <c r="D186" s="418">
        <v>1</v>
      </c>
      <c r="E186" s="419">
        <v>3.6</v>
      </c>
      <c r="F186" s="414">
        <v>28672</v>
      </c>
      <c r="G186" s="376">
        <f t="shared" si="2"/>
        <v>25804.799999999999</v>
      </c>
      <c r="H186" s="933"/>
      <c r="I186" s="933"/>
    </row>
    <row r="187" spans="1:9" ht="30">
      <c r="A187" s="435">
        <v>1086542</v>
      </c>
      <c r="B187" s="497" t="s">
        <v>812</v>
      </c>
      <c r="C187" s="418" t="s">
        <v>817</v>
      </c>
      <c r="D187" s="418">
        <v>1</v>
      </c>
      <c r="E187" s="419">
        <v>4.0999999999999996</v>
      </c>
      <c r="F187" s="414">
        <v>33122.559999999998</v>
      </c>
      <c r="G187" s="376">
        <f t="shared" si="2"/>
        <v>29810.303999999996</v>
      </c>
      <c r="H187" s="933"/>
      <c r="I187" s="933"/>
    </row>
    <row r="188" spans="1:9" ht="30">
      <c r="A188" s="435">
        <v>1086543</v>
      </c>
      <c r="B188" s="497" t="s">
        <v>812</v>
      </c>
      <c r="C188" s="418" t="s">
        <v>818</v>
      </c>
      <c r="D188" s="418">
        <v>1</v>
      </c>
      <c r="E188" s="419">
        <v>4.5999999999999996</v>
      </c>
      <c r="F188" s="414">
        <v>37716.480000000003</v>
      </c>
      <c r="G188" s="376">
        <f t="shared" si="2"/>
        <v>33944.832000000002</v>
      </c>
      <c r="H188" s="933"/>
      <c r="I188" s="933"/>
    </row>
    <row r="189" spans="1:9" ht="30">
      <c r="A189" s="435">
        <v>1086544</v>
      </c>
      <c r="B189" s="497" t="s">
        <v>812</v>
      </c>
      <c r="C189" s="418" t="s">
        <v>819</v>
      </c>
      <c r="D189" s="418">
        <v>1</v>
      </c>
      <c r="E189" s="419">
        <v>5</v>
      </c>
      <c r="F189" s="414">
        <v>42166</v>
      </c>
      <c r="G189" s="376">
        <f t="shared" si="2"/>
        <v>37949.4</v>
      </c>
      <c r="H189" s="933"/>
      <c r="I189" s="933"/>
    </row>
    <row r="190" spans="1:9" ht="30">
      <c r="A190" s="435">
        <v>1086545</v>
      </c>
      <c r="B190" s="497" t="s">
        <v>812</v>
      </c>
      <c r="C190" s="418" t="s">
        <v>820</v>
      </c>
      <c r="D190" s="418">
        <v>1</v>
      </c>
      <c r="E190" s="419">
        <v>5.5</v>
      </c>
      <c r="F190" s="414">
        <v>46616.32</v>
      </c>
      <c r="G190" s="376">
        <f t="shared" si="2"/>
        <v>41954.688000000002</v>
      </c>
      <c r="H190" s="933"/>
      <c r="I190" s="933"/>
    </row>
    <row r="191" spans="1:9" ht="30">
      <c r="A191" s="435">
        <v>1086546</v>
      </c>
      <c r="B191" s="497" t="s">
        <v>812</v>
      </c>
      <c r="C191" s="418" t="s">
        <v>821</v>
      </c>
      <c r="D191" s="418">
        <v>1</v>
      </c>
      <c r="E191" s="419">
        <v>6</v>
      </c>
      <c r="F191" s="414">
        <v>51210.240000000005</v>
      </c>
      <c r="G191" s="376">
        <f t="shared" si="2"/>
        <v>46089.216000000008</v>
      </c>
      <c r="H191" s="933"/>
      <c r="I191" s="933"/>
    </row>
    <row r="192" spans="1:9" ht="30">
      <c r="A192" s="435">
        <v>1086547</v>
      </c>
      <c r="B192" s="497" t="s">
        <v>812</v>
      </c>
      <c r="C192" s="418" t="s">
        <v>822</v>
      </c>
      <c r="D192" s="418">
        <v>1</v>
      </c>
      <c r="E192" s="419">
        <v>6.4</v>
      </c>
      <c r="F192" s="414">
        <v>55661</v>
      </c>
      <c r="G192" s="376">
        <f t="shared" si="2"/>
        <v>50094.9</v>
      </c>
      <c r="H192" s="933"/>
      <c r="I192" s="933"/>
    </row>
    <row r="193" spans="1:9" ht="30">
      <c r="A193" s="431">
        <v>1086548</v>
      </c>
      <c r="B193" s="498" t="s">
        <v>812</v>
      </c>
      <c r="C193" s="422" t="s">
        <v>823</v>
      </c>
      <c r="D193" s="422">
        <v>1</v>
      </c>
      <c r="E193" s="423">
        <v>6.9</v>
      </c>
      <c r="F193" s="414">
        <v>60110</v>
      </c>
      <c r="G193" s="424">
        <f t="shared" si="2"/>
        <v>54099</v>
      </c>
      <c r="H193" s="933"/>
      <c r="I193" s="933"/>
    </row>
    <row r="194" spans="1:9">
      <c r="A194" s="472" t="s">
        <v>824</v>
      </c>
      <c r="B194" s="495"/>
      <c r="C194" s="426"/>
      <c r="D194" s="426"/>
      <c r="E194" s="427"/>
      <c r="F194" s="428"/>
      <c r="G194" s="409"/>
      <c r="H194" s="933"/>
      <c r="I194" s="933"/>
    </row>
    <row r="195" spans="1:9">
      <c r="A195" s="432">
        <v>1088045</v>
      </c>
      <c r="B195" s="506" t="s">
        <v>825</v>
      </c>
      <c r="C195" s="482" t="s">
        <v>826</v>
      </c>
      <c r="D195" s="412">
        <v>1</v>
      </c>
      <c r="E195" s="413">
        <v>1.7</v>
      </c>
      <c r="F195" s="414">
        <v>12880</v>
      </c>
      <c r="G195" s="415">
        <f t="shared" si="2"/>
        <v>11592</v>
      </c>
      <c r="H195" s="933"/>
      <c r="I195" s="933"/>
    </row>
    <row r="196" spans="1:9">
      <c r="A196" s="435">
        <v>1088046</v>
      </c>
      <c r="B196" s="507" t="s">
        <v>825</v>
      </c>
      <c r="C196" s="436" t="s">
        <v>827</v>
      </c>
      <c r="D196" s="418">
        <v>1</v>
      </c>
      <c r="E196" s="419">
        <v>2.7</v>
      </c>
      <c r="F196" s="414">
        <v>16756</v>
      </c>
      <c r="G196" s="376">
        <f t="shared" si="2"/>
        <v>15080.4</v>
      </c>
      <c r="H196" s="933"/>
      <c r="I196" s="933"/>
    </row>
    <row r="197" spans="1:9">
      <c r="A197" s="435">
        <v>1088047</v>
      </c>
      <c r="B197" s="507" t="s">
        <v>825</v>
      </c>
      <c r="C197" s="436" t="s">
        <v>828</v>
      </c>
      <c r="D197" s="418">
        <v>1</v>
      </c>
      <c r="E197" s="419">
        <v>3.1</v>
      </c>
      <c r="F197" s="414">
        <v>20489</v>
      </c>
      <c r="G197" s="376">
        <f t="shared" si="2"/>
        <v>18440.099999999999</v>
      </c>
      <c r="H197" s="933"/>
      <c r="I197" s="933"/>
    </row>
    <row r="198" spans="1:9">
      <c r="A198" s="435">
        <v>1088048</v>
      </c>
      <c r="B198" s="507" t="s">
        <v>825</v>
      </c>
      <c r="C198" s="436" t="s">
        <v>829</v>
      </c>
      <c r="D198" s="418">
        <v>1</v>
      </c>
      <c r="E198" s="419">
        <v>3.6</v>
      </c>
      <c r="F198" s="414">
        <v>24221</v>
      </c>
      <c r="G198" s="376">
        <f t="shared" si="2"/>
        <v>21798.9</v>
      </c>
      <c r="H198" s="933"/>
      <c r="I198" s="933"/>
    </row>
    <row r="199" spans="1:9">
      <c r="A199" s="435">
        <v>1088049</v>
      </c>
      <c r="B199" s="507" t="s">
        <v>825</v>
      </c>
      <c r="C199" s="436" t="s">
        <v>830</v>
      </c>
      <c r="D199" s="418">
        <v>1</v>
      </c>
      <c r="E199" s="419">
        <v>4.0999999999999996</v>
      </c>
      <c r="F199" s="414">
        <v>28097</v>
      </c>
      <c r="G199" s="376">
        <f t="shared" si="2"/>
        <v>25287.3</v>
      </c>
      <c r="H199" s="933"/>
      <c r="I199" s="933"/>
    </row>
    <row r="200" spans="1:9">
      <c r="A200" s="435">
        <v>1088050</v>
      </c>
      <c r="B200" s="507" t="s">
        <v>825</v>
      </c>
      <c r="C200" s="436" t="s">
        <v>831</v>
      </c>
      <c r="D200" s="418">
        <v>1</v>
      </c>
      <c r="E200" s="419">
        <v>4.5999999999999996</v>
      </c>
      <c r="F200" s="414">
        <v>31830</v>
      </c>
      <c r="G200" s="376">
        <f t="shared" si="2"/>
        <v>28647</v>
      </c>
      <c r="H200" s="933"/>
      <c r="I200" s="933"/>
    </row>
    <row r="201" spans="1:9">
      <c r="A201" s="435">
        <v>1088051</v>
      </c>
      <c r="B201" s="507" t="s">
        <v>825</v>
      </c>
      <c r="C201" s="436" t="s">
        <v>832</v>
      </c>
      <c r="D201" s="418">
        <v>1</v>
      </c>
      <c r="E201" s="419">
        <v>5</v>
      </c>
      <c r="F201" s="414">
        <v>35706.880000000005</v>
      </c>
      <c r="G201" s="376">
        <f t="shared" si="2"/>
        <v>32136.192000000003</v>
      </c>
      <c r="H201" s="933"/>
      <c r="I201" s="933"/>
    </row>
    <row r="202" spans="1:9">
      <c r="A202" s="435">
        <v>1088052</v>
      </c>
      <c r="B202" s="507" t="s">
        <v>825</v>
      </c>
      <c r="C202" s="436" t="s">
        <v>833</v>
      </c>
      <c r="D202" s="418">
        <v>1</v>
      </c>
      <c r="E202" s="419">
        <v>5.5</v>
      </c>
      <c r="F202" s="414">
        <v>39439.360000000001</v>
      </c>
      <c r="G202" s="376">
        <f t="shared" si="2"/>
        <v>35495.423999999999</v>
      </c>
      <c r="H202" s="933"/>
      <c r="I202" s="933"/>
    </row>
    <row r="203" spans="1:9">
      <c r="A203" s="435">
        <v>1088053</v>
      </c>
      <c r="B203" s="507" t="s">
        <v>825</v>
      </c>
      <c r="C203" s="436" t="s">
        <v>834</v>
      </c>
      <c r="D203" s="418">
        <v>1</v>
      </c>
      <c r="E203" s="419">
        <v>6</v>
      </c>
      <c r="F203" s="414">
        <v>43171</v>
      </c>
      <c r="G203" s="376">
        <f t="shared" si="2"/>
        <v>38853.9</v>
      </c>
      <c r="H203" s="933"/>
      <c r="I203" s="933"/>
    </row>
    <row r="204" spans="1:9">
      <c r="A204" s="435">
        <v>1088054</v>
      </c>
      <c r="B204" s="507" t="s">
        <v>825</v>
      </c>
      <c r="C204" s="436" t="s">
        <v>835</v>
      </c>
      <c r="D204" s="418">
        <v>1</v>
      </c>
      <c r="E204" s="419">
        <v>6.4</v>
      </c>
      <c r="F204" s="414">
        <v>47047.68</v>
      </c>
      <c r="G204" s="376">
        <f t="shared" si="2"/>
        <v>42342.911999999997</v>
      </c>
      <c r="H204" s="933"/>
      <c r="I204" s="933"/>
    </row>
    <row r="205" spans="1:9">
      <c r="A205" s="431">
        <v>1088055</v>
      </c>
      <c r="B205" s="508" t="s">
        <v>825</v>
      </c>
      <c r="C205" s="509" t="s">
        <v>836</v>
      </c>
      <c r="D205" s="422">
        <v>1</v>
      </c>
      <c r="E205" s="423">
        <v>6.9</v>
      </c>
      <c r="F205" s="414">
        <v>50778.880000000005</v>
      </c>
      <c r="G205" s="424">
        <f t="shared" si="2"/>
        <v>45700.992000000006</v>
      </c>
      <c r="H205" s="933"/>
      <c r="I205" s="933"/>
    </row>
    <row r="206" spans="1:9">
      <c r="A206" s="438" t="s">
        <v>837</v>
      </c>
      <c r="B206" s="493"/>
      <c r="C206" s="479"/>
      <c r="D206" s="426"/>
      <c r="E206" s="427"/>
      <c r="F206" s="428"/>
      <c r="G206" s="409"/>
      <c r="H206" s="933"/>
      <c r="I206" s="933"/>
    </row>
    <row r="207" spans="1:9">
      <c r="A207" s="505">
        <v>1087763</v>
      </c>
      <c r="B207" s="494" t="s">
        <v>838</v>
      </c>
      <c r="C207" s="475" t="s">
        <v>839</v>
      </c>
      <c r="D207" s="475">
        <v>1</v>
      </c>
      <c r="E207" s="476">
        <v>0.185</v>
      </c>
      <c r="F207" s="414">
        <v>3712</v>
      </c>
      <c r="G207" s="477">
        <f t="shared" si="2"/>
        <v>3340.8</v>
      </c>
      <c r="H207" s="933"/>
      <c r="I207" s="933"/>
    </row>
    <row r="208" spans="1:9">
      <c r="A208" s="438" t="s">
        <v>850</v>
      </c>
      <c r="B208" s="493"/>
      <c r="C208" s="479"/>
      <c r="D208" s="426"/>
      <c r="E208" s="427"/>
      <c r="F208" s="428"/>
      <c r="G208" s="409"/>
      <c r="H208" s="933"/>
      <c r="I208" s="933"/>
    </row>
    <row r="209" spans="1:10">
      <c r="A209" s="510">
        <v>1083575</v>
      </c>
      <c r="B209" s="511" t="s">
        <v>838</v>
      </c>
      <c r="C209" s="148" t="s">
        <v>851</v>
      </c>
      <c r="D209" s="512">
        <v>1</v>
      </c>
      <c r="E209" s="413">
        <v>0.13</v>
      </c>
      <c r="F209" s="414">
        <v>5349.12</v>
      </c>
      <c r="G209" s="477">
        <f t="shared" si="2"/>
        <v>4814.2079999999996</v>
      </c>
      <c r="H209" s="933"/>
      <c r="I209" s="933"/>
    </row>
    <row r="210" spans="1:10">
      <c r="A210" s="405" t="s">
        <v>840</v>
      </c>
      <c r="B210" s="495"/>
      <c r="C210" s="426"/>
      <c r="D210" s="426"/>
      <c r="E210" s="427"/>
      <c r="F210" s="428"/>
      <c r="G210" s="409"/>
      <c r="H210" s="933"/>
      <c r="I210" s="933"/>
    </row>
    <row r="211" spans="1:10" ht="30">
      <c r="A211" s="432">
        <v>1087162</v>
      </c>
      <c r="B211" s="481" t="s">
        <v>841</v>
      </c>
      <c r="C211" s="482"/>
      <c r="D211" s="412">
        <v>1</v>
      </c>
      <c r="E211" s="413">
        <v>2.72</v>
      </c>
      <c r="F211" s="414">
        <v>47183</v>
      </c>
      <c r="G211" s="415">
        <f t="shared" ref="G211:G255" si="3">F211-F211*$B$4/100</f>
        <v>42464.7</v>
      </c>
      <c r="H211" s="933"/>
      <c r="I211" s="933"/>
    </row>
    <row r="212" spans="1:10" ht="30">
      <c r="A212" s="435">
        <v>1087161</v>
      </c>
      <c r="B212" s="483" t="s">
        <v>842</v>
      </c>
      <c r="C212" s="436"/>
      <c r="D212" s="418">
        <v>1</v>
      </c>
      <c r="E212" s="419">
        <v>0.53800000000000003</v>
      </c>
      <c r="F212" s="414">
        <v>45775.360000000001</v>
      </c>
      <c r="G212" s="376">
        <f t="shared" si="3"/>
        <v>41197.824000000001</v>
      </c>
      <c r="H212" s="933"/>
      <c r="I212" s="933"/>
    </row>
    <row r="213" spans="1:10" ht="30">
      <c r="A213" s="435">
        <v>1087813</v>
      </c>
      <c r="B213" s="483" t="s">
        <v>843</v>
      </c>
      <c r="C213" s="436"/>
      <c r="D213" s="418">
        <v>1</v>
      </c>
      <c r="E213" s="419">
        <v>7.0000000000000007E-2</v>
      </c>
      <c r="F213" s="414">
        <v>14807.04</v>
      </c>
      <c r="G213" s="376">
        <f t="shared" si="3"/>
        <v>13326.336000000001</v>
      </c>
      <c r="H213" s="933"/>
      <c r="I213" s="933"/>
    </row>
    <row r="214" spans="1:10" ht="45">
      <c r="A214" s="435">
        <v>1087814</v>
      </c>
      <c r="B214" s="483" t="s">
        <v>844</v>
      </c>
      <c r="C214" s="436"/>
      <c r="D214" s="418">
        <v>1</v>
      </c>
      <c r="E214" s="419">
        <v>7.0000000000000007E-2</v>
      </c>
      <c r="F214" s="414">
        <v>16890</v>
      </c>
      <c r="G214" s="376">
        <f t="shared" si="3"/>
        <v>15201</v>
      </c>
      <c r="H214" s="933"/>
      <c r="I214" s="933"/>
    </row>
    <row r="215" spans="1:10" ht="30">
      <c r="A215" s="435">
        <v>1058426</v>
      </c>
      <c r="B215" s="417" t="s">
        <v>845</v>
      </c>
      <c r="C215" s="418"/>
      <c r="D215" s="418">
        <v>1</v>
      </c>
      <c r="E215" s="419">
        <v>0.54</v>
      </c>
      <c r="F215" s="414">
        <v>14871</v>
      </c>
      <c r="G215" s="376">
        <f t="shared" si="3"/>
        <v>13383.9</v>
      </c>
      <c r="H215" s="933"/>
      <c r="I215" s="933"/>
    </row>
    <row r="216" spans="1:10" ht="30">
      <c r="A216" s="416">
        <v>1058422</v>
      </c>
      <c r="B216" s="417" t="s">
        <v>846</v>
      </c>
      <c r="C216" s="418"/>
      <c r="D216" s="418">
        <v>1</v>
      </c>
      <c r="E216" s="419">
        <v>4.2000000000000003E-2</v>
      </c>
      <c r="F216" s="414">
        <v>4326</v>
      </c>
      <c r="G216" s="376">
        <f t="shared" si="3"/>
        <v>3893.4</v>
      </c>
      <c r="H216" s="933"/>
      <c r="I216" s="933"/>
    </row>
    <row r="217" spans="1:10" ht="30">
      <c r="A217" s="435">
        <v>1071684</v>
      </c>
      <c r="B217" s="417" t="s">
        <v>847</v>
      </c>
      <c r="C217" s="418"/>
      <c r="D217" s="418">
        <v>1</v>
      </c>
      <c r="E217" s="419">
        <v>6.3E-2</v>
      </c>
      <c r="F217" s="414">
        <v>1374</v>
      </c>
      <c r="G217" s="376">
        <f t="shared" si="3"/>
        <v>1236.5999999999999</v>
      </c>
      <c r="H217" s="933"/>
      <c r="I217" s="933"/>
    </row>
    <row r="218" spans="1:10">
      <c r="A218" s="95">
        <v>1071670</v>
      </c>
      <c r="B218" s="93" t="s">
        <v>852</v>
      </c>
      <c r="C218" s="94"/>
      <c r="D218" s="96">
        <v>1</v>
      </c>
      <c r="E218" s="513">
        <v>2.1</v>
      </c>
      <c r="F218" s="414">
        <v>17674</v>
      </c>
      <c r="G218" s="376">
        <f t="shared" si="3"/>
        <v>15906.6</v>
      </c>
      <c r="H218" s="933"/>
      <c r="I218" s="933"/>
    </row>
    <row r="219" spans="1:10">
      <c r="A219" s="405" t="s">
        <v>909</v>
      </c>
      <c r="B219" s="425"/>
      <c r="C219" s="426"/>
      <c r="D219" s="426"/>
      <c r="E219" s="427"/>
      <c r="F219" s="428"/>
      <c r="G219" s="409"/>
      <c r="H219" s="933"/>
      <c r="I219" s="933"/>
    </row>
    <row r="220" spans="1:10" s="83" customFormat="1">
      <c r="A220" s="155">
        <v>1086836</v>
      </c>
      <c r="B220" s="80" t="s">
        <v>910</v>
      </c>
      <c r="C220" s="395" t="s">
        <v>911</v>
      </c>
      <c r="D220" s="395">
        <v>200</v>
      </c>
      <c r="E220" s="114">
        <v>1.839</v>
      </c>
      <c r="F220" s="414">
        <v>8515</v>
      </c>
      <c r="G220" s="376">
        <f t="shared" si="3"/>
        <v>7663.5</v>
      </c>
      <c r="H220" s="933"/>
      <c r="I220" s="933"/>
      <c r="J220" s="393"/>
    </row>
    <row r="221" spans="1:10" s="83" customFormat="1">
      <c r="A221" s="155">
        <v>1086837</v>
      </c>
      <c r="B221" s="80" t="s">
        <v>910</v>
      </c>
      <c r="C221" s="395" t="s">
        <v>912</v>
      </c>
      <c r="D221" s="395">
        <v>200</v>
      </c>
      <c r="E221" s="114">
        <v>2</v>
      </c>
      <c r="F221" s="414">
        <v>9159</v>
      </c>
      <c r="G221" s="376">
        <f t="shared" si="3"/>
        <v>8243.1</v>
      </c>
      <c r="H221" s="933"/>
      <c r="I221" s="933"/>
      <c r="J221" s="393"/>
    </row>
    <row r="222" spans="1:10" s="83" customFormat="1">
      <c r="A222" s="514">
        <v>1095572</v>
      </c>
      <c r="B222" s="259" t="s">
        <v>910</v>
      </c>
      <c r="C222" s="269" t="s">
        <v>1772</v>
      </c>
      <c r="D222" s="269">
        <v>200</v>
      </c>
      <c r="E222" s="515">
        <v>3.2</v>
      </c>
      <c r="F222" s="445">
        <v>11906</v>
      </c>
      <c r="G222" s="376">
        <f t="shared" si="3"/>
        <v>10715.4</v>
      </c>
      <c r="H222" s="933"/>
      <c r="I222" s="933"/>
      <c r="J222" s="393"/>
    </row>
    <row r="223" spans="1:10" s="83" customFormat="1">
      <c r="A223" s="155">
        <v>1018147</v>
      </c>
      <c r="B223" s="80" t="s">
        <v>913</v>
      </c>
      <c r="C223" s="395" t="s">
        <v>914</v>
      </c>
      <c r="D223" s="395">
        <v>200</v>
      </c>
      <c r="E223" s="114">
        <v>2.41</v>
      </c>
      <c r="F223" s="414">
        <v>12017</v>
      </c>
      <c r="G223" s="376">
        <f t="shared" si="3"/>
        <v>10815.3</v>
      </c>
      <c r="H223" s="933"/>
      <c r="I223" s="933"/>
      <c r="J223" s="393"/>
    </row>
    <row r="224" spans="1:10" s="83" customFormat="1">
      <c r="A224" s="155">
        <v>1018148</v>
      </c>
      <c r="B224" s="80" t="s">
        <v>913</v>
      </c>
      <c r="C224" s="395" t="s">
        <v>915</v>
      </c>
      <c r="D224" s="395">
        <v>200</v>
      </c>
      <c r="E224" s="114">
        <v>2.64</v>
      </c>
      <c r="F224" s="414">
        <v>13967</v>
      </c>
      <c r="G224" s="376">
        <f t="shared" si="3"/>
        <v>12570.3</v>
      </c>
      <c r="H224" s="933"/>
      <c r="I224" s="933"/>
      <c r="J224" s="393"/>
    </row>
    <row r="225" spans="1:10">
      <c r="A225" s="405" t="s">
        <v>916</v>
      </c>
      <c r="B225" s="425"/>
      <c r="C225" s="426"/>
      <c r="D225" s="426"/>
      <c r="E225" s="427"/>
      <c r="F225" s="409"/>
      <c r="G225" s="409"/>
      <c r="H225" s="933"/>
      <c r="I225" s="933"/>
    </row>
    <row r="226" spans="1:10" s="83" customFormat="1">
      <c r="A226" s="155">
        <v>1018135</v>
      </c>
      <c r="B226" s="80" t="s">
        <v>917</v>
      </c>
      <c r="C226" s="395" t="s">
        <v>918</v>
      </c>
      <c r="D226" s="395">
        <v>200</v>
      </c>
      <c r="E226" s="114">
        <v>1.99</v>
      </c>
      <c r="F226" s="414">
        <v>8670</v>
      </c>
      <c r="G226" s="376">
        <f t="shared" si="3"/>
        <v>7803</v>
      </c>
      <c r="H226" s="933"/>
      <c r="I226" s="933"/>
      <c r="J226" s="393"/>
    </row>
    <row r="227" spans="1:10" s="83" customFormat="1">
      <c r="A227" s="155">
        <v>1018134</v>
      </c>
      <c r="B227" s="80" t="s">
        <v>917</v>
      </c>
      <c r="C227" s="395" t="s">
        <v>919</v>
      </c>
      <c r="D227" s="395">
        <v>200</v>
      </c>
      <c r="E227" s="114">
        <v>1.92</v>
      </c>
      <c r="F227" s="414">
        <v>7946</v>
      </c>
      <c r="G227" s="376">
        <f t="shared" si="3"/>
        <v>7151.4</v>
      </c>
      <c r="H227" s="933"/>
      <c r="I227" s="933"/>
      <c r="J227" s="393"/>
    </row>
    <row r="228" spans="1:10" s="83" customFormat="1">
      <c r="A228" s="326">
        <v>1018136</v>
      </c>
      <c r="B228" s="80" t="s">
        <v>917</v>
      </c>
      <c r="C228" s="327" t="s">
        <v>1796</v>
      </c>
      <c r="D228" s="327">
        <v>200</v>
      </c>
      <c r="E228" s="328">
        <v>2.33</v>
      </c>
      <c r="F228" s="414">
        <v>9861</v>
      </c>
      <c r="G228" s="376">
        <f t="shared" si="3"/>
        <v>8874.9</v>
      </c>
      <c r="H228" s="933"/>
      <c r="I228" s="933"/>
      <c r="J228" s="393"/>
    </row>
    <row r="229" spans="1:10" s="83" customFormat="1">
      <c r="A229" s="326"/>
      <c r="B229" s="329"/>
      <c r="C229" s="327"/>
      <c r="D229" s="327"/>
      <c r="E229" s="328"/>
      <c r="F229" s="469"/>
      <c r="G229" s="379"/>
      <c r="H229" s="933"/>
      <c r="I229" s="933"/>
      <c r="J229" s="393"/>
    </row>
    <row r="230" spans="1:10" s="83" customFormat="1">
      <c r="A230" s="155">
        <v>1018238</v>
      </c>
      <c r="B230" s="80" t="s">
        <v>920</v>
      </c>
      <c r="C230" s="395" t="s">
        <v>921</v>
      </c>
      <c r="D230" s="395">
        <v>200</v>
      </c>
      <c r="E230" s="114">
        <v>1.36</v>
      </c>
      <c r="F230" s="414">
        <v>5867</v>
      </c>
      <c r="G230" s="376">
        <f t="shared" si="3"/>
        <v>5280.3</v>
      </c>
      <c r="H230" s="933"/>
      <c r="I230" s="933"/>
      <c r="J230" s="393"/>
    </row>
    <row r="231" spans="1:10" s="83" customFormat="1">
      <c r="A231" s="155">
        <v>1018239</v>
      </c>
      <c r="B231" s="80" t="s">
        <v>920</v>
      </c>
      <c r="C231" s="395" t="s">
        <v>922</v>
      </c>
      <c r="D231" s="395">
        <v>200</v>
      </c>
      <c r="E231" s="114">
        <v>1.43</v>
      </c>
      <c r="F231" s="414">
        <v>6487</v>
      </c>
      <c r="G231" s="376">
        <f t="shared" si="3"/>
        <v>5838.3</v>
      </c>
      <c r="H231" s="933"/>
      <c r="I231" s="933"/>
      <c r="J231" s="393"/>
    </row>
    <row r="232" spans="1:10">
      <c r="A232" s="405" t="s">
        <v>923</v>
      </c>
      <c r="B232" s="425"/>
      <c r="C232" s="426"/>
      <c r="D232" s="426"/>
      <c r="E232" s="427"/>
      <c r="F232" s="428"/>
      <c r="G232" s="409"/>
      <c r="H232" s="933"/>
      <c r="I232" s="933"/>
    </row>
    <row r="233" spans="1:10" s="83" customFormat="1">
      <c r="A233" s="155">
        <v>1048688</v>
      </c>
      <c r="B233" s="80" t="s">
        <v>924</v>
      </c>
      <c r="C233" s="395" t="s">
        <v>925</v>
      </c>
      <c r="D233" s="395">
        <v>150</v>
      </c>
      <c r="E233" s="114">
        <v>0.67</v>
      </c>
      <c r="F233" s="414">
        <v>5402</v>
      </c>
      <c r="G233" s="376">
        <f t="shared" si="3"/>
        <v>4861.8</v>
      </c>
      <c r="H233" s="933"/>
      <c r="I233" s="933"/>
      <c r="J233" s="393"/>
    </row>
    <row r="234" spans="1:10" s="83" customFormat="1">
      <c r="A234" s="155">
        <v>1048687</v>
      </c>
      <c r="B234" s="80" t="s">
        <v>924</v>
      </c>
      <c r="C234" s="395" t="s">
        <v>926</v>
      </c>
      <c r="D234" s="395">
        <v>150</v>
      </c>
      <c r="E234" s="114">
        <v>0.57999999999999996</v>
      </c>
      <c r="F234" s="414">
        <v>5347</v>
      </c>
      <c r="G234" s="376">
        <f t="shared" si="3"/>
        <v>4812.3</v>
      </c>
      <c r="H234" s="933"/>
      <c r="I234" s="933"/>
      <c r="J234" s="393"/>
    </row>
    <row r="235" spans="1:10">
      <c r="A235" s="405" t="s">
        <v>927</v>
      </c>
      <c r="B235" s="425"/>
      <c r="C235" s="426"/>
      <c r="D235" s="426"/>
      <c r="E235" s="427"/>
      <c r="F235" s="428"/>
      <c r="G235" s="409"/>
      <c r="H235" s="933"/>
      <c r="I235" s="933"/>
    </row>
    <row r="236" spans="1:10" s="83" customFormat="1">
      <c r="A236" s="155">
        <v>1018125</v>
      </c>
      <c r="B236" s="80" t="s">
        <v>928</v>
      </c>
      <c r="C236" s="395" t="s">
        <v>929</v>
      </c>
      <c r="D236" s="395">
        <v>200</v>
      </c>
      <c r="E236" s="114">
        <v>1.47</v>
      </c>
      <c r="F236" s="414">
        <v>3817</v>
      </c>
      <c r="G236" s="376">
        <f t="shared" si="3"/>
        <v>3435.3</v>
      </c>
      <c r="H236" s="933"/>
      <c r="I236" s="933"/>
      <c r="J236" s="393"/>
    </row>
    <row r="237" spans="1:10">
      <c r="A237" s="405" t="s">
        <v>941</v>
      </c>
      <c r="B237" s="425"/>
      <c r="C237" s="426"/>
      <c r="D237" s="426"/>
      <c r="E237" s="427"/>
      <c r="F237" s="428"/>
      <c r="G237" s="409"/>
      <c r="H237" s="933"/>
      <c r="I237" s="933"/>
    </row>
    <row r="238" spans="1:10" s="83" customFormat="1">
      <c r="A238" s="155">
        <v>1018328</v>
      </c>
      <c r="B238" s="80" t="s">
        <v>943</v>
      </c>
      <c r="C238" s="395" t="s">
        <v>930</v>
      </c>
      <c r="D238" s="395">
        <v>1</v>
      </c>
      <c r="E238" s="114">
        <v>0.19</v>
      </c>
      <c r="F238" s="414">
        <v>5653.76</v>
      </c>
      <c r="G238" s="376">
        <f t="shared" si="3"/>
        <v>5088.384</v>
      </c>
      <c r="H238" s="933"/>
      <c r="I238" s="933"/>
      <c r="J238" s="393"/>
    </row>
    <row r="239" spans="1:10" s="83" customFormat="1">
      <c r="A239" s="155">
        <v>1018329</v>
      </c>
      <c r="B239" s="80" t="s">
        <v>943</v>
      </c>
      <c r="C239" s="395" t="s">
        <v>931</v>
      </c>
      <c r="D239" s="395">
        <v>1</v>
      </c>
      <c r="E239" s="114">
        <v>0.27900000000000003</v>
      </c>
      <c r="F239" s="414">
        <v>6298.88</v>
      </c>
      <c r="G239" s="376">
        <f t="shared" si="3"/>
        <v>5668.9920000000002</v>
      </c>
      <c r="H239" s="933"/>
      <c r="I239" s="933"/>
      <c r="J239" s="393"/>
    </row>
    <row r="240" spans="1:10" s="83" customFormat="1">
      <c r="A240" s="516">
        <v>1018330</v>
      </c>
      <c r="B240" s="80" t="s">
        <v>943</v>
      </c>
      <c r="C240" s="314" t="s">
        <v>1773</v>
      </c>
      <c r="D240" s="314">
        <v>1</v>
      </c>
      <c r="E240" s="462">
        <v>0.57999999999999996</v>
      </c>
      <c r="F240" s="414">
        <v>8058.88</v>
      </c>
      <c r="G240" s="376">
        <f t="shared" si="3"/>
        <v>7252.9920000000002</v>
      </c>
      <c r="H240" s="933"/>
      <c r="I240" s="933"/>
      <c r="J240" s="393"/>
    </row>
    <row r="241" spans="1:10">
      <c r="A241" s="405" t="s">
        <v>940</v>
      </c>
      <c r="B241" s="425"/>
      <c r="C241" s="426"/>
      <c r="D241" s="426"/>
      <c r="E241" s="427"/>
      <c r="F241" s="428"/>
      <c r="G241" s="409"/>
      <c r="H241" s="933"/>
      <c r="I241" s="933"/>
    </row>
    <row r="242" spans="1:10" s="83" customFormat="1">
      <c r="A242" s="155">
        <v>1018336</v>
      </c>
      <c r="B242" s="80" t="s">
        <v>944</v>
      </c>
      <c r="C242" s="395" t="s">
        <v>932</v>
      </c>
      <c r="D242" s="395">
        <v>1</v>
      </c>
      <c r="E242" s="114">
        <v>0.19400000000000001</v>
      </c>
      <c r="F242" s="414">
        <v>5653.76</v>
      </c>
      <c r="G242" s="376">
        <f t="shared" si="3"/>
        <v>5088.384</v>
      </c>
      <c r="H242" s="933"/>
      <c r="I242" s="933"/>
      <c r="J242" s="393"/>
    </row>
    <row r="243" spans="1:10" s="83" customFormat="1">
      <c r="A243" s="516">
        <v>1018338</v>
      </c>
      <c r="B243" s="80" t="s">
        <v>944</v>
      </c>
      <c r="C243" s="314" t="s">
        <v>1774</v>
      </c>
      <c r="D243" s="314">
        <v>1</v>
      </c>
      <c r="E243" s="315">
        <v>0.26100000000000001</v>
      </c>
      <c r="F243" s="414">
        <v>6298.88</v>
      </c>
      <c r="G243" s="376">
        <f t="shared" si="3"/>
        <v>5668.9920000000002</v>
      </c>
      <c r="H243" s="933"/>
      <c r="I243" s="933"/>
      <c r="J243" s="393"/>
    </row>
    <row r="244" spans="1:10">
      <c r="A244" s="405" t="s">
        <v>942</v>
      </c>
      <c r="B244" s="425"/>
      <c r="C244" s="426"/>
      <c r="D244" s="426"/>
      <c r="E244" s="427"/>
      <c r="F244" s="428"/>
      <c r="G244" s="409"/>
      <c r="H244" s="933"/>
      <c r="I244" s="933"/>
    </row>
    <row r="245" spans="1:10" s="83" customFormat="1">
      <c r="A245" s="263">
        <v>1018316</v>
      </c>
      <c r="B245" s="259" t="s">
        <v>933</v>
      </c>
      <c r="C245" s="269" t="s">
        <v>934</v>
      </c>
      <c r="D245" s="269">
        <v>1</v>
      </c>
      <c r="E245" s="258">
        <v>0.15</v>
      </c>
      <c r="F245" s="445">
        <v>8984.32</v>
      </c>
      <c r="G245" s="374">
        <f t="shared" si="3"/>
        <v>8085.8879999999999</v>
      </c>
      <c r="H245" s="933"/>
      <c r="I245" s="933"/>
      <c r="J245" s="393"/>
    </row>
    <row r="246" spans="1:10" s="83" customFormat="1">
      <c r="A246" s="326"/>
      <c r="B246" s="329"/>
      <c r="C246" s="327"/>
      <c r="D246" s="327"/>
      <c r="E246" s="328"/>
      <c r="F246" s="517"/>
      <c r="G246" s="379"/>
      <c r="H246" s="933"/>
      <c r="I246" s="933"/>
      <c r="J246" s="393"/>
    </row>
    <row r="247" spans="1:10" s="83" customFormat="1">
      <c r="A247" s="263">
        <v>1034305</v>
      </c>
      <c r="B247" s="259" t="s">
        <v>935</v>
      </c>
      <c r="C247" s="269" t="s">
        <v>936</v>
      </c>
      <c r="D247" s="269">
        <v>1</v>
      </c>
      <c r="E247" s="258">
        <v>0.33</v>
      </c>
      <c r="F247" s="445">
        <v>12065.28</v>
      </c>
      <c r="G247" s="374">
        <f t="shared" si="3"/>
        <v>10858.752</v>
      </c>
      <c r="H247" s="933"/>
      <c r="I247" s="933"/>
      <c r="J247" s="393"/>
    </row>
    <row r="248" spans="1:10" s="83" customFormat="1">
      <c r="A248" s="263">
        <v>1018309</v>
      </c>
      <c r="B248" s="259" t="s">
        <v>935</v>
      </c>
      <c r="C248" s="269" t="s">
        <v>937</v>
      </c>
      <c r="D248" s="269">
        <v>1</v>
      </c>
      <c r="E248" s="258">
        <v>0.44</v>
      </c>
      <c r="F248" s="445">
        <v>19720.96</v>
      </c>
      <c r="G248" s="374">
        <f t="shared" si="3"/>
        <v>17748.863999999998</v>
      </c>
      <c r="H248" s="933"/>
      <c r="I248" s="933"/>
      <c r="J248" s="393"/>
    </row>
    <row r="249" spans="1:10" s="83" customFormat="1">
      <c r="A249" s="514">
        <v>1018245</v>
      </c>
      <c r="B249" s="259" t="s">
        <v>935</v>
      </c>
      <c r="C249" s="269" t="s">
        <v>1779</v>
      </c>
      <c r="D249" s="269">
        <v>1</v>
      </c>
      <c r="E249" s="258">
        <v>0.36</v>
      </c>
      <c r="F249" s="445">
        <v>12065.28</v>
      </c>
      <c r="G249" s="374">
        <f t="shared" si="3"/>
        <v>10858.752</v>
      </c>
      <c r="H249" s="933"/>
      <c r="I249" s="933"/>
      <c r="J249" s="393"/>
    </row>
    <row r="250" spans="1:10" s="83" customFormat="1">
      <c r="A250" s="518"/>
      <c r="B250" s="329"/>
      <c r="C250" s="327"/>
      <c r="D250" s="327"/>
      <c r="E250" s="328"/>
      <c r="F250" s="517"/>
      <c r="G250" s="379"/>
      <c r="H250" s="933"/>
      <c r="I250" s="933"/>
      <c r="J250" s="393"/>
    </row>
    <row r="251" spans="1:10" s="83" customFormat="1">
      <c r="A251" s="263">
        <v>1018306</v>
      </c>
      <c r="B251" s="259" t="s">
        <v>938</v>
      </c>
      <c r="C251" s="269" t="s">
        <v>939</v>
      </c>
      <c r="D251" s="269">
        <v>1</v>
      </c>
      <c r="E251" s="258">
        <v>0.49</v>
      </c>
      <c r="F251" s="445">
        <v>20925.440000000002</v>
      </c>
      <c r="G251" s="374">
        <f t="shared" si="3"/>
        <v>18832.896000000001</v>
      </c>
      <c r="H251" s="933"/>
      <c r="I251" s="933"/>
      <c r="J251" s="393"/>
    </row>
    <row r="252" spans="1:10" s="83" customFormat="1">
      <c r="A252" s="514">
        <v>1094252</v>
      </c>
      <c r="B252" s="259" t="s">
        <v>938</v>
      </c>
      <c r="C252" s="269" t="s">
        <v>937</v>
      </c>
      <c r="D252" s="269">
        <v>1</v>
      </c>
      <c r="E252" s="258">
        <v>5.5</v>
      </c>
      <c r="F252" s="445">
        <v>12870.4</v>
      </c>
      <c r="G252" s="374">
        <f t="shared" si="3"/>
        <v>11583.36</v>
      </c>
      <c r="H252" s="933"/>
      <c r="I252" s="933"/>
      <c r="J252" s="393"/>
    </row>
    <row r="253" spans="1:10" s="83" customFormat="1">
      <c r="A253" s="514">
        <v>1086838</v>
      </c>
      <c r="B253" s="259" t="s">
        <v>938</v>
      </c>
      <c r="C253" s="269" t="s">
        <v>1778</v>
      </c>
      <c r="D253" s="269">
        <v>1</v>
      </c>
      <c r="E253" s="258">
        <v>0.4</v>
      </c>
      <c r="F253" s="445">
        <v>12870.4</v>
      </c>
      <c r="G253" s="374">
        <f t="shared" si="3"/>
        <v>11583.36</v>
      </c>
      <c r="H253" s="933"/>
      <c r="I253" s="933"/>
      <c r="J253" s="393"/>
    </row>
    <row r="254" spans="1:10" s="83" customFormat="1">
      <c r="A254" s="519" t="s">
        <v>1775</v>
      </c>
      <c r="B254" s="397"/>
      <c r="C254" s="398"/>
      <c r="D254" s="399"/>
      <c r="E254" s="313"/>
      <c r="F254" s="520"/>
      <c r="G254" s="398"/>
      <c r="H254" s="933"/>
      <c r="I254" s="933"/>
      <c r="J254" s="393"/>
    </row>
    <row r="255" spans="1:10" s="83" customFormat="1">
      <c r="A255" s="514">
        <v>1091505</v>
      </c>
      <c r="B255" s="400" t="s">
        <v>1776</v>
      </c>
      <c r="C255" s="269" t="s">
        <v>1777</v>
      </c>
      <c r="D255" s="269">
        <v>1</v>
      </c>
      <c r="E255" s="258">
        <v>0.121</v>
      </c>
      <c r="F255" s="445">
        <v>5653.76</v>
      </c>
      <c r="G255" s="374">
        <f t="shared" si="3"/>
        <v>5088.384</v>
      </c>
      <c r="H255" s="933"/>
      <c r="I255" s="933"/>
      <c r="J255" s="393"/>
    </row>
    <row r="256" spans="1:10">
      <c r="A256" s="115" t="s">
        <v>986</v>
      </c>
      <c r="F256" s="521" t="s">
        <v>484</v>
      </c>
      <c r="H256" s="933"/>
      <c r="I256" s="933"/>
    </row>
  </sheetData>
  <autoFilter ref="A6:G256"/>
  <customSheetViews>
    <customSheetView guid="{76FA2CE7-179E-4731-B7AE-63C5E5E79002}" scale="75" showAutoFilter="1" topLeftCell="A205">
      <selection activeCell="Q51" sqref="Q51"/>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3E3E5346-F5D1-49F5-AB0E-78170B65853C}" scale="75" showAutoFilter="1" topLeftCell="A205">
      <selection activeCell="F230" sqref="F230"/>
      <pageMargins left="0.7" right="0.7" top="0.75" bottom="0.75" header="0.3" footer="0.3"/>
      <autoFilter ref="A6:G3522"/>
    </customSheetView>
    <customSheetView guid="{D7CF3121-CFC0-4E70-8DCD-811E30042E24}" scale="75" showAutoFilter="1" topLeftCell="A205">
      <selection activeCell="F230" sqref="F230"/>
      <pageMargins left="0.7" right="0.7" top="0.75" bottom="0.75" header="0.3" footer="0.3"/>
      <autoFilter ref="A6:G3518"/>
    </customSheetView>
    <customSheetView guid="{A76FD505-AF56-4CD8-967A-59C705AF567C}" scale="75" showAutoFilter="1" topLeftCell="A205">
      <selection activeCell="F230" sqref="F230"/>
      <pageMargins left="0.7" right="0.7" top="0.75" bottom="0.75" header="0.3" footer="0.3"/>
      <autoFilter ref="A6:G3518"/>
    </customSheetView>
    <customSheetView guid="{C23E91BF-4A86-4D00-A577-1A263DDCB8BC}" scale="75" showAutoFilter="1" topLeftCell="A130">
      <selection activeCell="C163" sqref="C163"/>
      <pageMargins left="0.7" right="0.7" top="0.75" bottom="0.75" header="0.3" footer="0.3"/>
      <autoFilter ref="A6:G3522"/>
    </customSheetView>
    <customSheetView guid="{94E74550-0B2B-4B3C-8E97-CCCC46023914}" scale="75" showAutoFilter="1" topLeftCell="A205">
      <selection activeCell="F230" sqref="F230"/>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02" customWidth="1"/>
    <col min="2" max="2" width="36.7109375" style="902" customWidth="1"/>
    <col min="3" max="3" width="19.85546875" style="320" customWidth="1"/>
    <col min="4" max="256" width="9.140625" style="902"/>
    <col min="257" max="257" width="14" style="902" customWidth="1"/>
    <col min="258" max="258" width="36.7109375" style="902" customWidth="1"/>
    <col min="259" max="259" width="19.85546875" style="902" customWidth="1"/>
    <col min="260" max="512" width="9.140625" style="902"/>
    <col min="513" max="513" width="14" style="902" customWidth="1"/>
    <col min="514" max="514" width="36.7109375" style="902" customWidth="1"/>
    <col min="515" max="515" width="19.85546875" style="902" customWidth="1"/>
    <col min="516" max="768" width="9.140625" style="902"/>
    <col min="769" max="769" width="14" style="902" customWidth="1"/>
    <col min="770" max="770" width="36.7109375" style="902" customWidth="1"/>
    <col min="771" max="771" width="19.85546875" style="902" customWidth="1"/>
    <col min="772" max="1024" width="9.140625" style="902"/>
    <col min="1025" max="1025" width="14" style="902" customWidth="1"/>
    <col min="1026" max="1026" width="36.7109375" style="902" customWidth="1"/>
    <col min="1027" max="1027" width="19.85546875" style="902" customWidth="1"/>
    <col min="1028" max="1280" width="9.140625" style="902"/>
    <col min="1281" max="1281" width="14" style="902" customWidth="1"/>
    <col min="1282" max="1282" width="36.7109375" style="902" customWidth="1"/>
    <col min="1283" max="1283" width="19.85546875" style="902" customWidth="1"/>
    <col min="1284" max="1536" width="9.140625" style="902"/>
    <col min="1537" max="1537" width="14" style="902" customWidth="1"/>
    <col min="1538" max="1538" width="36.7109375" style="902" customWidth="1"/>
    <col min="1539" max="1539" width="19.85546875" style="902" customWidth="1"/>
    <col min="1540" max="1792" width="9.140625" style="902"/>
    <col min="1793" max="1793" width="14" style="902" customWidth="1"/>
    <col min="1794" max="1794" width="36.7109375" style="902" customWidth="1"/>
    <col min="1795" max="1795" width="19.85546875" style="902" customWidth="1"/>
    <col min="1796" max="2048" width="9.140625" style="902"/>
    <col min="2049" max="2049" width="14" style="902" customWidth="1"/>
    <col min="2050" max="2050" width="36.7109375" style="902" customWidth="1"/>
    <col min="2051" max="2051" width="19.85546875" style="902" customWidth="1"/>
    <col min="2052" max="2304" width="9.140625" style="902"/>
    <col min="2305" max="2305" width="14" style="902" customWidth="1"/>
    <col min="2306" max="2306" width="36.7109375" style="902" customWidth="1"/>
    <col min="2307" max="2307" width="19.85546875" style="902" customWidth="1"/>
    <col min="2308" max="2560" width="9.140625" style="902"/>
    <col min="2561" max="2561" width="14" style="902" customWidth="1"/>
    <col min="2562" max="2562" width="36.7109375" style="902" customWidth="1"/>
    <col min="2563" max="2563" width="19.85546875" style="902" customWidth="1"/>
    <col min="2564" max="2816" width="9.140625" style="902"/>
    <col min="2817" max="2817" width="14" style="902" customWidth="1"/>
    <col min="2818" max="2818" width="36.7109375" style="902" customWidth="1"/>
    <col min="2819" max="2819" width="19.85546875" style="902" customWidth="1"/>
    <col min="2820" max="3072" width="9.140625" style="902"/>
    <col min="3073" max="3073" width="14" style="902" customWidth="1"/>
    <col min="3074" max="3074" width="36.7109375" style="902" customWidth="1"/>
    <col min="3075" max="3075" width="19.85546875" style="902" customWidth="1"/>
    <col min="3076" max="3328" width="9.140625" style="902"/>
    <col min="3329" max="3329" width="14" style="902" customWidth="1"/>
    <col min="3330" max="3330" width="36.7109375" style="902" customWidth="1"/>
    <col min="3331" max="3331" width="19.85546875" style="902" customWidth="1"/>
    <col min="3332" max="3584" width="9.140625" style="902"/>
    <col min="3585" max="3585" width="14" style="902" customWidth="1"/>
    <col min="3586" max="3586" width="36.7109375" style="902" customWidth="1"/>
    <col min="3587" max="3587" width="19.85546875" style="902" customWidth="1"/>
    <col min="3588" max="3840" width="9.140625" style="902"/>
    <col min="3841" max="3841" width="14" style="902" customWidth="1"/>
    <col min="3842" max="3842" width="36.7109375" style="902" customWidth="1"/>
    <col min="3843" max="3843" width="19.85546875" style="902" customWidth="1"/>
    <col min="3844" max="4096" width="9.140625" style="902"/>
    <col min="4097" max="4097" width="14" style="902" customWidth="1"/>
    <col min="4098" max="4098" width="36.7109375" style="902" customWidth="1"/>
    <col min="4099" max="4099" width="19.85546875" style="902" customWidth="1"/>
    <col min="4100" max="4352" width="9.140625" style="902"/>
    <col min="4353" max="4353" width="14" style="902" customWidth="1"/>
    <col min="4354" max="4354" width="36.7109375" style="902" customWidth="1"/>
    <col min="4355" max="4355" width="19.85546875" style="902" customWidth="1"/>
    <col min="4356" max="4608" width="9.140625" style="902"/>
    <col min="4609" max="4609" width="14" style="902" customWidth="1"/>
    <col min="4610" max="4610" width="36.7109375" style="902" customWidth="1"/>
    <col min="4611" max="4611" width="19.85546875" style="902" customWidth="1"/>
    <col min="4612" max="4864" width="9.140625" style="902"/>
    <col min="4865" max="4865" width="14" style="902" customWidth="1"/>
    <col min="4866" max="4866" width="36.7109375" style="902" customWidth="1"/>
    <col min="4867" max="4867" width="19.85546875" style="902" customWidth="1"/>
    <col min="4868" max="5120" width="9.140625" style="902"/>
    <col min="5121" max="5121" width="14" style="902" customWidth="1"/>
    <col min="5122" max="5122" width="36.7109375" style="902" customWidth="1"/>
    <col min="5123" max="5123" width="19.85546875" style="902" customWidth="1"/>
    <col min="5124" max="5376" width="9.140625" style="902"/>
    <col min="5377" max="5377" width="14" style="902" customWidth="1"/>
    <col min="5378" max="5378" width="36.7109375" style="902" customWidth="1"/>
    <col min="5379" max="5379" width="19.85546875" style="902" customWidth="1"/>
    <col min="5380" max="5632" width="9.140625" style="902"/>
    <col min="5633" max="5633" width="14" style="902" customWidth="1"/>
    <col min="5634" max="5634" width="36.7109375" style="902" customWidth="1"/>
    <col min="5635" max="5635" width="19.85546875" style="902" customWidth="1"/>
    <col min="5636" max="5888" width="9.140625" style="902"/>
    <col min="5889" max="5889" width="14" style="902" customWidth="1"/>
    <col min="5890" max="5890" width="36.7109375" style="902" customWidth="1"/>
    <col min="5891" max="5891" width="19.85546875" style="902" customWidth="1"/>
    <col min="5892" max="6144" width="9.140625" style="902"/>
    <col min="6145" max="6145" width="14" style="902" customWidth="1"/>
    <col min="6146" max="6146" width="36.7109375" style="902" customWidth="1"/>
    <col min="6147" max="6147" width="19.85546875" style="902" customWidth="1"/>
    <col min="6148" max="6400" width="9.140625" style="902"/>
    <col min="6401" max="6401" width="14" style="902" customWidth="1"/>
    <col min="6402" max="6402" width="36.7109375" style="902" customWidth="1"/>
    <col min="6403" max="6403" width="19.85546875" style="902" customWidth="1"/>
    <col min="6404" max="6656" width="9.140625" style="902"/>
    <col min="6657" max="6657" width="14" style="902" customWidth="1"/>
    <col min="6658" max="6658" width="36.7109375" style="902" customWidth="1"/>
    <col min="6659" max="6659" width="19.85546875" style="902" customWidth="1"/>
    <col min="6660" max="6912" width="9.140625" style="902"/>
    <col min="6913" max="6913" width="14" style="902" customWidth="1"/>
    <col min="6914" max="6914" width="36.7109375" style="902" customWidth="1"/>
    <col min="6915" max="6915" width="19.85546875" style="902" customWidth="1"/>
    <col min="6916" max="7168" width="9.140625" style="902"/>
    <col min="7169" max="7169" width="14" style="902" customWidth="1"/>
    <col min="7170" max="7170" width="36.7109375" style="902" customWidth="1"/>
    <col min="7171" max="7171" width="19.85546875" style="902" customWidth="1"/>
    <col min="7172" max="7424" width="9.140625" style="902"/>
    <col min="7425" max="7425" width="14" style="902" customWidth="1"/>
    <col min="7426" max="7426" width="36.7109375" style="902" customWidth="1"/>
    <col min="7427" max="7427" width="19.85546875" style="902" customWidth="1"/>
    <col min="7428" max="7680" width="9.140625" style="902"/>
    <col min="7681" max="7681" width="14" style="902" customWidth="1"/>
    <col min="7682" max="7682" width="36.7109375" style="902" customWidth="1"/>
    <col min="7683" max="7683" width="19.85546875" style="902" customWidth="1"/>
    <col min="7684" max="7936" width="9.140625" style="902"/>
    <col min="7937" max="7937" width="14" style="902" customWidth="1"/>
    <col min="7938" max="7938" width="36.7109375" style="902" customWidth="1"/>
    <col min="7939" max="7939" width="19.85546875" style="902" customWidth="1"/>
    <col min="7940" max="8192" width="9.140625" style="902"/>
    <col min="8193" max="8193" width="14" style="902" customWidth="1"/>
    <col min="8194" max="8194" width="36.7109375" style="902" customWidth="1"/>
    <col min="8195" max="8195" width="19.85546875" style="902" customWidth="1"/>
    <col min="8196" max="8448" width="9.140625" style="902"/>
    <col min="8449" max="8449" width="14" style="902" customWidth="1"/>
    <col min="8450" max="8450" width="36.7109375" style="902" customWidth="1"/>
    <col min="8451" max="8451" width="19.85546875" style="902" customWidth="1"/>
    <col min="8452" max="8704" width="9.140625" style="902"/>
    <col min="8705" max="8705" width="14" style="902" customWidth="1"/>
    <col min="8706" max="8706" width="36.7109375" style="902" customWidth="1"/>
    <col min="8707" max="8707" width="19.85546875" style="902" customWidth="1"/>
    <col min="8708" max="8960" width="9.140625" style="902"/>
    <col min="8961" max="8961" width="14" style="902" customWidth="1"/>
    <col min="8962" max="8962" width="36.7109375" style="902" customWidth="1"/>
    <col min="8963" max="8963" width="19.85546875" style="902" customWidth="1"/>
    <col min="8964" max="9216" width="9.140625" style="902"/>
    <col min="9217" max="9217" width="14" style="902" customWidth="1"/>
    <col min="9218" max="9218" width="36.7109375" style="902" customWidth="1"/>
    <col min="9219" max="9219" width="19.85546875" style="902" customWidth="1"/>
    <col min="9220" max="9472" width="9.140625" style="902"/>
    <col min="9473" max="9473" width="14" style="902" customWidth="1"/>
    <col min="9474" max="9474" width="36.7109375" style="902" customWidth="1"/>
    <col min="9475" max="9475" width="19.85546875" style="902" customWidth="1"/>
    <col min="9476" max="9728" width="9.140625" style="902"/>
    <col min="9729" max="9729" width="14" style="902" customWidth="1"/>
    <col min="9730" max="9730" width="36.7109375" style="902" customWidth="1"/>
    <col min="9731" max="9731" width="19.85546875" style="902" customWidth="1"/>
    <col min="9732" max="9984" width="9.140625" style="902"/>
    <col min="9985" max="9985" width="14" style="902" customWidth="1"/>
    <col min="9986" max="9986" width="36.7109375" style="902" customWidth="1"/>
    <col min="9987" max="9987" width="19.85546875" style="902" customWidth="1"/>
    <col min="9988" max="10240" width="9.140625" style="902"/>
    <col min="10241" max="10241" width="14" style="902" customWidth="1"/>
    <col min="10242" max="10242" width="36.7109375" style="902" customWidth="1"/>
    <col min="10243" max="10243" width="19.85546875" style="902" customWidth="1"/>
    <col min="10244" max="10496" width="9.140625" style="902"/>
    <col min="10497" max="10497" width="14" style="902" customWidth="1"/>
    <col min="10498" max="10498" width="36.7109375" style="902" customWidth="1"/>
    <col min="10499" max="10499" width="19.85546875" style="902" customWidth="1"/>
    <col min="10500" max="10752" width="9.140625" style="902"/>
    <col min="10753" max="10753" width="14" style="902" customWidth="1"/>
    <col min="10754" max="10754" width="36.7109375" style="902" customWidth="1"/>
    <col min="10755" max="10755" width="19.85546875" style="902" customWidth="1"/>
    <col min="10756" max="11008" width="9.140625" style="902"/>
    <col min="11009" max="11009" width="14" style="902" customWidth="1"/>
    <col min="11010" max="11010" width="36.7109375" style="902" customWidth="1"/>
    <col min="11011" max="11011" width="19.85546875" style="902" customWidth="1"/>
    <col min="11012" max="11264" width="9.140625" style="902"/>
    <col min="11265" max="11265" width="14" style="902" customWidth="1"/>
    <col min="11266" max="11266" width="36.7109375" style="902" customWidth="1"/>
    <col min="11267" max="11267" width="19.85546875" style="902" customWidth="1"/>
    <col min="11268" max="11520" width="9.140625" style="902"/>
    <col min="11521" max="11521" width="14" style="902" customWidth="1"/>
    <col min="11522" max="11522" width="36.7109375" style="902" customWidth="1"/>
    <col min="11523" max="11523" width="19.85546875" style="902" customWidth="1"/>
    <col min="11524" max="11776" width="9.140625" style="902"/>
    <col min="11777" max="11777" width="14" style="902" customWidth="1"/>
    <col min="11778" max="11778" width="36.7109375" style="902" customWidth="1"/>
    <col min="11779" max="11779" width="19.85546875" style="902" customWidth="1"/>
    <col min="11780" max="12032" width="9.140625" style="902"/>
    <col min="12033" max="12033" width="14" style="902" customWidth="1"/>
    <col min="12034" max="12034" width="36.7109375" style="902" customWidth="1"/>
    <col min="12035" max="12035" width="19.85546875" style="902" customWidth="1"/>
    <col min="12036" max="12288" width="9.140625" style="902"/>
    <col min="12289" max="12289" width="14" style="902" customWidth="1"/>
    <col min="12290" max="12290" width="36.7109375" style="902" customWidth="1"/>
    <col min="12291" max="12291" width="19.85546875" style="902" customWidth="1"/>
    <col min="12292" max="12544" width="9.140625" style="902"/>
    <col min="12545" max="12545" width="14" style="902" customWidth="1"/>
    <col min="12546" max="12546" width="36.7109375" style="902" customWidth="1"/>
    <col min="12547" max="12547" width="19.85546875" style="902" customWidth="1"/>
    <col min="12548" max="12800" width="9.140625" style="902"/>
    <col min="12801" max="12801" width="14" style="902" customWidth="1"/>
    <col min="12802" max="12802" width="36.7109375" style="902" customWidth="1"/>
    <col min="12803" max="12803" width="19.85546875" style="902" customWidth="1"/>
    <col min="12804" max="13056" width="9.140625" style="902"/>
    <col min="13057" max="13057" width="14" style="902" customWidth="1"/>
    <col min="13058" max="13058" width="36.7109375" style="902" customWidth="1"/>
    <col min="13059" max="13059" width="19.85546875" style="902" customWidth="1"/>
    <col min="13060" max="13312" width="9.140625" style="902"/>
    <col min="13313" max="13313" width="14" style="902" customWidth="1"/>
    <col min="13314" max="13314" width="36.7109375" style="902" customWidth="1"/>
    <col min="13315" max="13315" width="19.85546875" style="902" customWidth="1"/>
    <col min="13316" max="13568" width="9.140625" style="902"/>
    <col min="13569" max="13569" width="14" style="902" customWidth="1"/>
    <col min="13570" max="13570" width="36.7109375" style="902" customWidth="1"/>
    <col min="13571" max="13571" width="19.85546875" style="902" customWidth="1"/>
    <col min="13572" max="13824" width="9.140625" style="902"/>
    <col min="13825" max="13825" width="14" style="902" customWidth="1"/>
    <col min="13826" max="13826" width="36.7109375" style="902" customWidth="1"/>
    <col min="13827" max="13827" width="19.85546875" style="902" customWidth="1"/>
    <col min="13828" max="14080" width="9.140625" style="902"/>
    <col min="14081" max="14081" width="14" style="902" customWidth="1"/>
    <col min="14082" max="14082" width="36.7109375" style="902" customWidth="1"/>
    <col min="14083" max="14083" width="19.85546875" style="902" customWidth="1"/>
    <col min="14084" max="14336" width="9.140625" style="902"/>
    <col min="14337" max="14337" width="14" style="902" customWidth="1"/>
    <col min="14338" max="14338" width="36.7109375" style="902" customWidth="1"/>
    <col min="14339" max="14339" width="19.85546875" style="902" customWidth="1"/>
    <col min="14340" max="14592" width="9.140625" style="902"/>
    <col min="14593" max="14593" width="14" style="902" customWidth="1"/>
    <col min="14594" max="14594" width="36.7109375" style="902" customWidth="1"/>
    <col min="14595" max="14595" width="19.85546875" style="902" customWidth="1"/>
    <col min="14596" max="14848" width="9.140625" style="902"/>
    <col min="14849" max="14849" width="14" style="902" customWidth="1"/>
    <col min="14850" max="14850" width="36.7109375" style="902" customWidth="1"/>
    <col min="14851" max="14851" width="19.85546875" style="902" customWidth="1"/>
    <col min="14852" max="15104" width="9.140625" style="902"/>
    <col min="15105" max="15105" width="14" style="902" customWidth="1"/>
    <col min="15106" max="15106" width="36.7109375" style="902" customWidth="1"/>
    <col min="15107" max="15107" width="19.85546875" style="902" customWidth="1"/>
    <col min="15108" max="15360" width="9.140625" style="902"/>
    <col min="15361" max="15361" width="14" style="902" customWidth="1"/>
    <col min="15362" max="15362" width="36.7109375" style="902" customWidth="1"/>
    <col min="15363" max="15363" width="19.85546875" style="902" customWidth="1"/>
    <col min="15364" max="15616" width="9.140625" style="902"/>
    <col min="15617" max="15617" width="14" style="902" customWidth="1"/>
    <col min="15618" max="15618" width="36.7109375" style="902" customWidth="1"/>
    <col min="15619" max="15619" width="19.85546875" style="902" customWidth="1"/>
    <col min="15620" max="15872" width="9.140625" style="902"/>
    <col min="15873" max="15873" width="14" style="902" customWidth="1"/>
    <col min="15874" max="15874" width="36.7109375" style="902" customWidth="1"/>
    <col min="15875" max="15875" width="19.85546875" style="902" customWidth="1"/>
    <col min="15876" max="16128" width="9.140625" style="902"/>
    <col min="16129" max="16129" width="14" style="902" customWidth="1"/>
    <col min="16130" max="16130" width="36.7109375" style="902" customWidth="1"/>
    <col min="16131" max="16131" width="19.85546875" style="902" customWidth="1"/>
    <col min="16132" max="16384" width="9.140625" style="902"/>
  </cols>
  <sheetData>
    <row r="1" spans="1:6" ht="25.5" customHeight="1">
      <c r="A1" s="2266" t="s">
        <v>6563</v>
      </c>
      <c r="B1" s="2266"/>
      <c r="C1" s="2266"/>
    </row>
    <row r="4" spans="1:6">
      <c r="A4" s="903" t="s">
        <v>23</v>
      </c>
      <c r="B4" s="903" t="s">
        <v>24</v>
      </c>
      <c r="C4" s="915" t="s">
        <v>356</v>
      </c>
    </row>
    <row r="5" spans="1:6">
      <c r="A5" s="81" t="s">
        <v>6608</v>
      </c>
    </row>
    <row r="6" spans="1:6">
      <c r="A6" s="2285" t="s">
        <v>6607</v>
      </c>
      <c r="B6" s="2285"/>
    </row>
    <row r="7" spans="1:6" ht="14.25" customHeight="1">
      <c r="A7" s="908">
        <v>9118</v>
      </c>
      <c r="B7" s="907" t="s">
        <v>6606</v>
      </c>
      <c r="C7" s="904">
        <v>55</v>
      </c>
      <c r="F7" s="320"/>
    </row>
    <row r="8" spans="1:6" ht="14.25" customHeight="1">
      <c r="A8" s="908">
        <v>9119</v>
      </c>
      <c r="B8" s="907" t="s">
        <v>6600</v>
      </c>
      <c r="C8" s="904">
        <v>55</v>
      </c>
      <c r="F8" s="320"/>
    </row>
    <row r="9" spans="1:6" ht="14.25" customHeight="1">
      <c r="A9" s="910">
        <v>9120</v>
      </c>
      <c r="B9" s="907" t="s">
        <v>6605</v>
      </c>
      <c r="C9" s="904">
        <v>55</v>
      </c>
      <c r="F9" s="320"/>
    </row>
    <row r="10" spans="1:6" ht="14.25" customHeight="1">
      <c r="A10" s="908">
        <v>9121</v>
      </c>
      <c r="B10" s="907" t="s">
        <v>6599</v>
      </c>
      <c r="C10" s="904">
        <v>65</v>
      </c>
      <c r="F10" s="320"/>
    </row>
    <row r="11" spans="1:6" ht="14.25" customHeight="1">
      <c r="A11" s="908">
        <v>9129</v>
      </c>
      <c r="B11" s="907" t="s">
        <v>6598</v>
      </c>
      <c r="C11" s="904">
        <v>65</v>
      </c>
      <c r="F11" s="320"/>
    </row>
    <row r="12" spans="1:6" ht="14.25" customHeight="1">
      <c r="A12" s="908">
        <v>9125</v>
      </c>
      <c r="B12" s="907" t="s">
        <v>6597</v>
      </c>
      <c r="C12" s="904">
        <v>65</v>
      </c>
      <c r="F12" s="320"/>
    </row>
    <row r="13" spans="1:6" ht="14.25" customHeight="1">
      <c r="A13" s="908">
        <v>9134</v>
      </c>
      <c r="B13" s="907" t="s">
        <v>51</v>
      </c>
      <c r="C13" s="904">
        <v>88</v>
      </c>
      <c r="F13" s="320"/>
    </row>
    <row r="14" spans="1:6" ht="14.25" customHeight="1">
      <c r="A14" s="908">
        <v>9135</v>
      </c>
      <c r="B14" s="907" t="s">
        <v>6595</v>
      </c>
      <c r="C14" s="904">
        <v>87</v>
      </c>
      <c r="F14" s="320"/>
    </row>
    <row r="15" spans="1:6" ht="14.25" customHeight="1">
      <c r="A15" s="908">
        <v>9137</v>
      </c>
      <c r="B15" s="907" t="s">
        <v>6604</v>
      </c>
      <c r="C15" s="904">
        <v>87</v>
      </c>
      <c r="F15" s="320"/>
    </row>
    <row r="16" spans="1:6" ht="14.25" customHeight="1">
      <c r="A16" s="908">
        <v>9145</v>
      </c>
      <c r="B16" s="907" t="s">
        <v>6594</v>
      </c>
      <c r="C16" s="904">
        <v>130</v>
      </c>
      <c r="F16" s="320"/>
    </row>
    <row r="17" spans="1:6" ht="14.25" customHeight="1">
      <c r="A17" s="908">
        <v>9147</v>
      </c>
      <c r="B17" s="907" t="s">
        <v>6603</v>
      </c>
      <c r="C17" s="904">
        <v>130</v>
      </c>
      <c r="F17" s="320"/>
    </row>
    <row r="18" spans="1:6" ht="14.25" customHeight="1">
      <c r="A18" s="2286" t="s">
        <v>6602</v>
      </c>
      <c r="B18" s="2287"/>
      <c r="C18" s="904"/>
      <c r="F18" s="320"/>
    </row>
    <row r="19" spans="1:6" ht="14.25" customHeight="1">
      <c r="A19" s="910">
        <v>9218</v>
      </c>
      <c r="B19" s="907" t="s">
        <v>6601</v>
      </c>
      <c r="C19" s="904">
        <v>55</v>
      </c>
      <c r="F19" s="320"/>
    </row>
    <row r="20" spans="1:6" ht="14.25" customHeight="1">
      <c r="A20" s="910">
        <v>9219</v>
      </c>
      <c r="B20" s="907" t="s">
        <v>6600</v>
      </c>
      <c r="C20" s="904">
        <v>55</v>
      </c>
      <c r="F20" s="320"/>
    </row>
    <row r="21" spans="1:6" ht="14.25" customHeight="1">
      <c r="A21" s="908">
        <v>9221</v>
      </c>
      <c r="B21" s="907" t="s">
        <v>6599</v>
      </c>
      <c r="C21" s="904">
        <v>72</v>
      </c>
      <c r="F21" s="320"/>
    </row>
    <row r="22" spans="1:6" ht="14.25" customHeight="1">
      <c r="A22" s="908">
        <v>9229</v>
      </c>
      <c r="B22" s="907" t="s">
        <v>6598</v>
      </c>
      <c r="C22" s="904">
        <v>72</v>
      </c>
      <c r="F22" s="320"/>
    </row>
    <row r="23" spans="1:6" ht="14.25" customHeight="1">
      <c r="A23" s="908">
        <v>9225</v>
      </c>
      <c r="B23" s="907" t="s">
        <v>6597</v>
      </c>
      <c r="C23" s="904">
        <v>72</v>
      </c>
      <c r="F23" s="320"/>
    </row>
    <row r="24" spans="1:6" ht="14.25" customHeight="1">
      <c r="A24" s="908">
        <v>9234</v>
      </c>
      <c r="B24" s="907" t="s">
        <v>6596</v>
      </c>
      <c r="C24" s="904">
        <v>101</v>
      </c>
      <c r="F24" s="320"/>
    </row>
    <row r="25" spans="1:6" ht="14.25" customHeight="1">
      <c r="A25" s="908">
        <v>9235</v>
      </c>
      <c r="B25" s="907" t="s">
        <v>6595</v>
      </c>
      <c r="C25" s="904">
        <v>101</v>
      </c>
      <c r="F25" s="320"/>
    </row>
    <row r="26" spans="1:6" ht="14.25" customHeight="1">
      <c r="A26" s="908">
        <v>9247</v>
      </c>
      <c r="B26" s="907" t="s">
        <v>6594</v>
      </c>
      <c r="C26" s="904">
        <v>142</v>
      </c>
      <c r="F26" s="320"/>
    </row>
    <row r="27" spans="1:6" ht="14.25" customHeight="1">
      <c r="A27" s="912" t="s">
        <v>42</v>
      </c>
      <c r="B27" s="911"/>
      <c r="C27" s="904"/>
      <c r="F27" s="320"/>
    </row>
    <row r="28" spans="1:6" ht="14.25" customHeight="1">
      <c r="A28" s="910">
        <v>9250</v>
      </c>
      <c r="B28" s="907" t="s">
        <v>60</v>
      </c>
      <c r="C28" s="904">
        <v>97</v>
      </c>
      <c r="F28" s="320"/>
    </row>
    <row r="29" spans="1:6" ht="14.25" customHeight="1">
      <c r="A29" s="908">
        <v>9252</v>
      </c>
      <c r="B29" s="907" t="s">
        <v>6593</v>
      </c>
      <c r="C29" s="904">
        <v>116</v>
      </c>
      <c r="F29" s="320"/>
    </row>
    <row r="30" spans="1:6" ht="14.25" customHeight="1">
      <c r="A30" s="908">
        <v>9255</v>
      </c>
      <c r="B30" s="907" t="s">
        <v>61</v>
      </c>
      <c r="C30" s="904">
        <v>133</v>
      </c>
      <c r="F30" s="320"/>
    </row>
    <row r="31" spans="1:6" ht="14.25" customHeight="1">
      <c r="A31" s="908">
        <v>9257</v>
      </c>
      <c r="B31" s="907" t="s">
        <v>6592</v>
      </c>
      <c r="C31" s="904">
        <v>152</v>
      </c>
      <c r="F31" s="320"/>
    </row>
    <row r="32" spans="1:6" s="801" customFormat="1" ht="14.25" customHeight="1">
      <c r="A32" s="914" t="s">
        <v>6591</v>
      </c>
      <c r="B32" s="914"/>
      <c r="C32" s="904"/>
      <c r="D32" s="902"/>
      <c r="E32" s="902"/>
      <c r="F32" s="320"/>
    </row>
    <row r="33" spans="1:6" s="801" customFormat="1" ht="14.25" customHeight="1">
      <c r="A33" s="906">
        <v>9161</v>
      </c>
      <c r="B33" s="913" t="s">
        <v>6590</v>
      </c>
      <c r="C33" s="904">
        <v>292</v>
      </c>
      <c r="D33" s="902"/>
      <c r="E33" s="902"/>
      <c r="F33" s="320"/>
    </row>
    <row r="34" spans="1:6" ht="14.25" customHeight="1">
      <c r="A34" s="912" t="s">
        <v>56</v>
      </c>
      <c r="B34" s="911"/>
      <c r="C34" s="904"/>
      <c r="F34" s="320"/>
    </row>
    <row r="35" spans="1:6" ht="14.25" customHeight="1">
      <c r="A35" s="910">
        <v>9301</v>
      </c>
      <c r="B35" s="907" t="s">
        <v>6589</v>
      </c>
      <c r="C35" s="904">
        <v>116</v>
      </c>
      <c r="F35" s="320"/>
    </row>
    <row r="36" spans="1:6" ht="14.25" customHeight="1">
      <c r="A36" s="908">
        <v>9302</v>
      </c>
      <c r="B36" s="907" t="s">
        <v>6588</v>
      </c>
      <c r="C36" s="904">
        <v>133</v>
      </c>
      <c r="F36" s="320"/>
    </row>
    <row r="37" spans="1:6" ht="14.25" customHeight="1">
      <c r="A37" s="908">
        <v>9303</v>
      </c>
      <c r="B37" s="907" t="s">
        <v>6587</v>
      </c>
      <c r="C37" s="904">
        <v>152</v>
      </c>
      <c r="F37" s="320"/>
    </row>
    <row r="38" spans="1:6" ht="14.25" customHeight="1">
      <c r="A38" s="908">
        <v>9304</v>
      </c>
      <c r="B38" s="907" t="s">
        <v>6586</v>
      </c>
      <c r="C38" s="904">
        <v>176</v>
      </c>
      <c r="F38" s="320"/>
    </row>
    <row r="39" spans="1:6" ht="14.25" customHeight="1">
      <c r="A39" s="2286" t="s">
        <v>6585</v>
      </c>
      <c r="B39" s="2287"/>
      <c r="C39" s="904"/>
      <c r="F39" s="320"/>
    </row>
    <row r="40" spans="1:6" ht="14.25" customHeight="1">
      <c r="A40" s="910">
        <v>9280</v>
      </c>
      <c r="B40" s="907" t="s">
        <v>49</v>
      </c>
      <c r="C40" s="904">
        <v>65</v>
      </c>
      <c r="F40" s="320"/>
    </row>
    <row r="41" spans="1:6" ht="14.25" customHeight="1">
      <c r="A41" s="908">
        <v>9283</v>
      </c>
      <c r="B41" s="907" t="s">
        <v>298</v>
      </c>
      <c r="C41" s="904">
        <v>89</v>
      </c>
      <c r="F41" s="320"/>
    </row>
    <row r="42" spans="1:6" ht="14.25" customHeight="1">
      <c r="A42" s="908">
        <v>9285</v>
      </c>
      <c r="B42" s="907" t="s">
        <v>48</v>
      </c>
      <c r="C42" s="904">
        <v>116</v>
      </c>
      <c r="F42" s="320"/>
    </row>
    <row r="43" spans="1:6" ht="14.25" customHeight="1">
      <c r="A43" s="2286" t="s">
        <v>6584</v>
      </c>
      <c r="B43" s="2287"/>
      <c r="C43" s="904"/>
      <c r="F43" s="320"/>
    </row>
    <row r="44" spans="1:6" ht="14.25" customHeight="1">
      <c r="A44" s="910">
        <v>9270</v>
      </c>
      <c r="B44" s="907" t="s">
        <v>49</v>
      </c>
      <c r="C44" s="904">
        <v>50</v>
      </c>
      <c r="F44" s="320"/>
    </row>
    <row r="45" spans="1:6" ht="14.25" customHeight="1">
      <c r="A45" s="908">
        <v>9273</v>
      </c>
      <c r="B45" s="907" t="s">
        <v>298</v>
      </c>
      <c r="C45" s="904">
        <v>82</v>
      </c>
      <c r="F45" s="320"/>
    </row>
    <row r="46" spans="1:6" ht="14.25" customHeight="1">
      <c r="A46" s="908">
        <v>9275</v>
      </c>
      <c r="B46" s="907" t="s">
        <v>48</v>
      </c>
      <c r="C46" s="904">
        <v>97</v>
      </c>
      <c r="F46" s="320"/>
    </row>
    <row r="47" spans="1:6" ht="14.25" customHeight="1">
      <c r="A47" s="2286" t="s">
        <v>26</v>
      </c>
      <c r="B47" s="2287"/>
      <c r="C47" s="904"/>
      <c r="F47" s="320"/>
    </row>
    <row r="48" spans="1:6" ht="14.25" customHeight="1">
      <c r="A48" s="910">
        <v>9320</v>
      </c>
      <c r="B48" s="907" t="s">
        <v>6583</v>
      </c>
      <c r="C48" s="904">
        <v>122</v>
      </c>
      <c r="F48" s="320"/>
    </row>
    <row r="49" spans="1:6" ht="14.25" customHeight="1">
      <c r="A49" s="908">
        <v>9340</v>
      </c>
      <c r="B49" s="907" t="s">
        <v>6582</v>
      </c>
      <c r="C49" s="904">
        <v>130</v>
      </c>
      <c r="F49" s="320"/>
    </row>
    <row r="50" spans="1:6" ht="14.25" customHeight="1">
      <c r="A50" s="908">
        <v>9325</v>
      </c>
      <c r="B50" s="907" t="s">
        <v>6581</v>
      </c>
      <c r="C50" s="904">
        <v>145</v>
      </c>
      <c r="F50" s="320"/>
    </row>
    <row r="51" spans="1:6" ht="14.25" customHeight="1">
      <c r="A51" s="908">
        <v>9355</v>
      </c>
      <c r="B51" s="907" t="s">
        <v>6580</v>
      </c>
      <c r="C51" s="904">
        <v>160</v>
      </c>
      <c r="F51" s="320"/>
    </row>
    <row r="52" spans="1:6" ht="14.25" customHeight="1">
      <c r="A52" s="908">
        <v>9335</v>
      </c>
      <c r="B52" s="907" t="s">
        <v>6579</v>
      </c>
      <c r="C52" s="904">
        <v>169</v>
      </c>
      <c r="F52" s="320"/>
    </row>
    <row r="53" spans="1:6" ht="14.25" customHeight="1">
      <c r="A53" s="908">
        <v>9345</v>
      </c>
      <c r="B53" s="907" t="s">
        <v>6578</v>
      </c>
      <c r="C53" s="904">
        <v>217</v>
      </c>
      <c r="F53" s="320"/>
    </row>
    <row r="54" spans="1:6" ht="14.25" customHeight="1">
      <c r="A54" s="2286" t="s">
        <v>6577</v>
      </c>
      <c r="B54" s="2287"/>
      <c r="C54" s="904"/>
      <c r="F54" s="320"/>
    </row>
    <row r="55" spans="1:6" ht="14.25" customHeight="1">
      <c r="A55" s="910">
        <v>9420</v>
      </c>
      <c r="B55" s="907" t="s">
        <v>6576</v>
      </c>
      <c r="C55" s="904">
        <v>152</v>
      </c>
      <c r="F55" s="320"/>
    </row>
    <row r="56" spans="1:6" ht="14.25" customHeight="1">
      <c r="A56" s="908">
        <v>9425</v>
      </c>
      <c r="B56" s="907" t="s">
        <v>6575</v>
      </c>
      <c r="C56" s="904">
        <v>176</v>
      </c>
      <c r="F56" s="320"/>
    </row>
    <row r="57" spans="1:6" ht="14.25" customHeight="1">
      <c r="A57" s="908">
        <v>9429</v>
      </c>
      <c r="B57" s="907" t="s">
        <v>6574</v>
      </c>
      <c r="C57" s="904">
        <v>210</v>
      </c>
      <c r="F57" s="320"/>
    </row>
    <row r="58" spans="1:6" ht="14.25" customHeight="1">
      <c r="A58" s="2286" t="s">
        <v>6573</v>
      </c>
      <c r="B58" s="2287"/>
      <c r="C58" s="904"/>
      <c r="F58" s="320"/>
    </row>
    <row r="59" spans="1:6" ht="14.25" customHeight="1">
      <c r="A59" s="910">
        <v>9430</v>
      </c>
      <c r="B59" s="907" t="s">
        <v>6572</v>
      </c>
      <c r="C59" s="904">
        <v>89</v>
      </c>
      <c r="F59" s="320"/>
    </row>
    <row r="60" spans="1:6" ht="14.25" customHeight="1">
      <c r="A60" s="908">
        <v>9435</v>
      </c>
      <c r="B60" s="907" t="s">
        <v>6571</v>
      </c>
      <c r="C60" s="904">
        <v>130</v>
      </c>
      <c r="F60" s="320"/>
    </row>
    <row r="61" spans="1:6" ht="14.25" customHeight="1">
      <c r="A61" s="908">
        <v>9439</v>
      </c>
      <c r="B61" s="907" t="s">
        <v>6570</v>
      </c>
      <c r="C61" s="904">
        <v>152</v>
      </c>
      <c r="F61" s="320"/>
    </row>
    <row r="62" spans="1:6" ht="14.25" customHeight="1">
      <c r="A62" s="908">
        <v>9440</v>
      </c>
      <c r="B62" s="907" t="s">
        <v>6569</v>
      </c>
      <c r="C62" s="904">
        <v>160</v>
      </c>
      <c r="F62" s="320"/>
    </row>
    <row r="63" spans="1:6" ht="14.25" customHeight="1">
      <c r="A63" s="908">
        <v>9445</v>
      </c>
      <c r="B63" s="907" t="s">
        <v>6568</v>
      </c>
      <c r="C63" s="904">
        <v>203</v>
      </c>
      <c r="F63" s="320"/>
    </row>
    <row r="64" spans="1:6" ht="14.25" customHeight="1">
      <c r="A64" s="2286" t="s">
        <v>6567</v>
      </c>
      <c r="B64" s="2287"/>
      <c r="C64" s="904"/>
      <c r="F64" s="320"/>
    </row>
    <row r="65" spans="1:6" ht="14.25" customHeight="1">
      <c r="A65" s="910">
        <v>9920</v>
      </c>
      <c r="B65" s="907" t="s">
        <v>308</v>
      </c>
      <c r="C65" s="904">
        <v>7</v>
      </c>
      <c r="F65" s="320"/>
    </row>
    <row r="66" spans="1:6" ht="14.25" customHeight="1">
      <c r="A66" s="908">
        <v>9925</v>
      </c>
      <c r="B66" s="907" t="s">
        <v>309</v>
      </c>
      <c r="C66" s="904">
        <v>9</v>
      </c>
      <c r="F66" s="320"/>
    </row>
    <row r="67" spans="1:6" ht="14.25" customHeight="1">
      <c r="A67" s="908">
        <v>9932</v>
      </c>
      <c r="B67" s="909" t="s">
        <v>338</v>
      </c>
      <c r="C67" s="904">
        <v>11</v>
      </c>
      <c r="F67" s="320"/>
    </row>
    <row r="68" spans="1:6" ht="14.25" customHeight="1">
      <c r="A68" s="908">
        <v>9940</v>
      </c>
      <c r="B68" s="907" t="s">
        <v>1952</v>
      </c>
      <c r="C68" s="904">
        <v>12</v>
      </c>
      <c r="F68" s="320"/>
    </row>
    <row r="69" spans="1:6" ht="14.25" customHeight="1">
      <c r="A69" s="2283" t="s">
        <v>6566</v>
      </c>
      <c r="B69" s="2284"/>
      <c r="C69" s="904"/>
      <c r="F69" s="320"/>
    </row>
    <row r="70" spans="1:6" ht="16.5">
      <c r="A70" s="906">
        <v>9360</v>
      </c>
      <c r="B70" s="905" t="s">
        <v>37</v>
      </c>
      <c r="C70" s="904">
        <v>287</v>
      </c>
      <c r="F70" s="320"/>
    </row>
    <row r="71" spans="1:6" ht="16.5">
      <c r="A71" s="906">
        <v>9361</v>
      </c>
      <c r="B71" s="905" t="s">
        <v>321</v>
      </c>
      <c r="C71" s="904">
        <v>320</v>
      </c>
      <c r="F71" s="320"/>
    </row>
    <row r="72" spans="1:6" ht="16.5">
      <c r="A72" s="906">
        <v>9362</v>
      </c>
      <c r="B72" s="905" t="s">
        <v>485</v>
      </c>
      <c r="C72" s="904">
        <v>368</v>
      </c>
      <c r="F72" s="320"/>
    </row>
    <row r="73" spans="1:6" ht="14.25" customHeight="1">
      <c r="A73" s="2283" t="s">
        <v>6565</v>
      </c>
      <c r="B73" s="2284"/>
      <c r="C73" s="904"/>
      <c r="F73" s="320"/>
    </row>
    <row r="74" spans="1:6" ht="16.5">
      <c r="A74" s="906">
        <v>9364</v>
      </c>
      <c r="B74" s="905" t="s">
        <v>49</v>
      </c>
      <c r="C74" s="904">
        <v>255</v>
      </c>
      <c r="F74" s="320"/>
    </row>
    <row r="75" spans="1:6" ht="16.5">
      <c r="A75" s="906">
        <v>9365</v>
      </c>
      <c r="B75" s="905" t="s">
        <v>50</v>
      </c>
      <c r="C75" s="904">
        <v>288</v>
      </c>
      <c r="F75" s="320"/>
    </row>
    <row r="76" spans="1:6" ht="16.5">
      <c r="A76" s="906">
        <v>9366</v>
      </c>
      <c r="B76" s="905" t="s">
        <v>48</v>
      </c>
      <c r="C76" s="904">
        <v>321</v>
      </c>
      <c r="F76" s="320"/>
    </row>
    <row r="77" spans="1:6" ht="14.25" customHeight="1">
      <c r="A77" s="2283" t="s">
        <v>6564</v>
      </c>
      <c r="B77" s="2284"/>
      <c r="C77" s="904"/>
      <c r="F77" s="320"/>
    </row>
    <row r="78" spans="1:6" ht="16.5">
      <c r="A78" s="906">
        <v>9368</v>
      </c>
      <c r="B78" s="905" t="s">
        <v>49</v>
      </c>
      <c r="C78" s="904">
        <v>255</v>
      </c>
      <c r="F78" s="320"/>
    </row>
    <row r="79" spans="1:6" ht="16.5">
      <c r="A79" s="906">
        <v>9369</v>
      </c>
      <c r="B79" s="905" t="s">
        <v>50</v>
      </c>
      <c r="C79" s="904">
        <v>288</v>
      </c>
      <c r="F79" s="320"/>
    </row>
    <row r="80" spans="1:6" ht="16.5">
      <c r="A80" s="906">
        <v>9370</v>
      </c>
      <c r="B80" s="905" t="s">
        <v>48</v>
      </c>
      <c r="C80" s="904">
        <v>321</v>
      </c>
      <c r="F80" s="320"/>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1" customWidth="1"/>
    <col min="2" max="2" width="15.7109375" style="251" customWidth="1"/>
    <col min="3" max="3" width="15.7109375" style="157" customWidth="1"/>
    <col min="4" max="4" width="16.28515625" style="157" customWidth="1"/>
    <col min="5" max="5" width="10.5703125" style="157" customWidth="1"/>
    <col min="6" max="6" width="12.7109375" style="157" customWidth="1"/>
    <col min="7" max="7" width="15.5703125" style="679" customWidth="1"/>
    <col min="8" max="8" width="20.5703125" style="319" customWidth="1"/>
    <col min="9" max="24" width="9.28515625" style="251"/>
    <col min="25" max="16384" width="9.28515625" style="157"/>
  </cols>
  <sheetData>
    <row r="1" spans="1:8">
      <c r="A1" s="1837" t="s">
        <v>1050</v>
      </c>
      <c r="B1" s="1837"/>
      <c r="C1" s="1837"/>
      <c r="D1" s="1837"/>
      <c r="E1" s="1837"/>
      <c r="F1" s="1837"/>
      <c r="G1" s="1837"/>
      <c r="H1" s="1837"/>
    </row>
    <row r="2" spans="1:8">
      <c r="A2" s="686"/>
      <c r="B2" s="671"/>
      <c r="C2" s="671"/>
      <c r="D2" s="671"/>
      <c r="E2" s="671"/>
      <c r="F2" s="672"/>
      <c r="G2" s="673"/>
      <c r="H2" s="522"/>
    </row>
    <row r="3" spans="1:8">
      <c r="A3" s="687"/>
      <c r="B3" s="671"/>
      <c r="C3" s="671"/>
      <c r="D3" s="671"/>
      <c r="E3" s="671"/>
      <c r="F3" s="672"/>
      <c r="G3" s="673"/>
      <c r="H3" s="522"/>
    </row>
    <row r="4" spans="1:8">
      <c r="A4" s="688" t="s">
        <v>6</v>
      </c>
      <c r="B4" s="689">
        <v>0</v>
      </c>
      <c r="C4" s="522"/>
      <c r="D4" s="522"/>
      <c r="E4" s="522"/>
      <c r="F4" s="672"/>
      <c r="G4" s="673"/>
      <c r="H4" s="522"/>
    </row>
    <row r="5" spans="1:8" ht="21.2" customHeight="1">
      <c r="G5" s="674"/>
    </row>
    <row r="6" spans="1:8">
      <c r="A6" s="2297" t="s">
        <v>1069</v>
      </c>
      <c r="B6" s="2297"/>
      <c r="C6" s="2297"/>
      <c r="D6" s="2297"/>
      <c r="E6" s="2297"/>
      <c r="F6" s="2297"/>
      <c r="G6" s="2297"/>
      <c r="H6" s="2297"/>
    </row>
    <row r="7" spans="1:8" ht="36" customHeight="1">
      <c r="A7" s="2297"/>
      <c r="B7" s="2297"/>
      <c r="C7" s="2297"/>
      <c r="D7" s="2297"/>
      <c r="E7" s="2297"/>
      <c r="F7" s="2297"/>
      <c r="G7" s="2297"/>
      <c r="H7" s="2297"/>
    </row>
    <row r="8" spans="1:8">
      <c r="A8" s="2296" t="s">
        <v>987</v>
      </c>
      <c r="B8" s="2296"/>
      <c r="C8" s="2296"/>
      <c r="D8" s="2296"/>
      <c r="E8" s="2296"/>
      <c r="F8" s="2296"/>
      <c r="G8" s="2296"/>
      <c r="H8" s="2296"/>
    </row>
    <row r="9" spans="1:8" ht="30.2" customHeight="1">
      <c r="A9" s="702" t="s">
        <v>23</v>
      </c>
      <c r="B9" s="702" t="s">
        <v>1049</v>
      </c>
      <c r="C9" s="703" t="s">
        <v>1048</v>
      </c>
      <c r="D9" s="703" t="s">
        <v>1056</v>
      </c>
      <c r="E9" s="703" t="s">
        <v>1057</v>
      </c>
      <c r="F9" s="703" t="s">
        <v>442</v>
      </c>
      <c r="G9" s="704" t="s">
        <v>10</v>
      </c>
      <c r="H9" s="703" t="s">
        <v>11</v>
      </c>
    </row>
    <row r="10" spans="1:8">
      <c r="A10" s="2298" t="s">
        <v>1051</v>
      </c>
      <c r="B10" s="2299"/>
      <c r="C10" s="2299"/>
      <c r="D10" s="2299"/>
      <c r="E10" s="2299"/>
      <c r="F10" s="2299"/>
      <c r="G10" s="2299"/>
      <c r="H10" s="2300"/>
    </row>
    <row r="11" spans="1:8">
      <c r="A11" s="677" t="s">
        <v>988</v>
      </c>
      <c r="B11" s="676">
        <v>15</v>
      </c>
      <c r="C11" s="676">
        <v>40</v>
      </c>
      <c r="D11" s="676">
        <v>15</v>
      </c>
      <c r="E11" s="676">
        <v>200</v>
      </c>
      <c r="F11" s="693">
        <v>1</v>
      </c>
      <c r="G11" s="694">
        <v>1226</v>
      </c>
      <c r="H11" s="565">
        <f t="shared" ref="H11:H82" si="0">G11-G11*$B$4/100</f>
        <v>1226</v>
      </c>
    </row>
    <row r="12" spans="1:8">
      <c r="A12" s="677" t="s">
        <v>989</v>
      </c>
      <c r="B12" s="676">
        <v>20</v>
      </c>
      <c r="C12" s="676">
        <v>40</v>
      </c>
      <c r="D12" s="676">
        <v>18</v>
      </c>
      <c r="E12" s="676">
        <v>230</v>
      </c>
      <c r="F12" s="693">
        <v>1</v>
      </c>
      <c r="G12" s="694">
        <v>1226</v>
      </c>
      <c r="H12" s="565">
        <f t="shared" si="0"/>
        <v>1226</v>
      </c>
    </row>
    <row r="13" spans="1:8">
      <c r="A13" s="677" t="s">
        <v>990</v>
      </c>
      <c r="B13" s="676">
        <v>25</v>
      </c>
      <c r="C13" s="676">
        <v>40</v>
      </c>
      <c r="D13" s="676">
        <v>24</v>
      </c>
      <c r="E13" s="676">
        <v>230</v>
      </c>
      <c r="F13" s="693">
        <v>1</v>
      </c>
      <c r="G13" s="694">
        <v>1302</v>
      </c>
      <c r="H13" s="565">
        <f t="shared" si="0"/>
        <v>1302</v>
      </c>
    </row>
    <row r="14" spans="1:8">
      <c r="A14" s="677" t="s">
        <v>991</v>
      </c>
      <c r="B14" s="676">
        <v>32</v>
      </c>
      <c r="C14" s="676">
        <v>40</v>
      </c>
      <c r="D14" s="676">
        <v>30</v>
      </c>
      <c r="E14" s="676">
        <v>250</v>
      </c>
      <c r="F14" s="693">
        <v>1</v>
      </c>
      <c r="G14" s="694">
        <v>1685</v>
      </c>
      <c r="H14" s="565">
        <f t="shared" si="0"/>
        <v>1685</v>
      </c>
    </row>
    <row r="15" spans="1:8">
      <c r="A15" s="677" t="s">
        <v>992</v>
      </c>
      <c r="B15" s="676">
        <v>40</v>
      </c>
      <c r="C15" s="676">
        <v>40</v>
      </c>
      <c r="D15" s="676">
        <v>40</v>
      </c>
      <c r="E15" s="676">
        <v>270</v>
      </c>
      <c r="F15" s="693">
        <v>1</v>
      </c>
      <c r="G15" s="694">
        <v>1834</v>
      </c>
      <c r="H15" s="565">
        <f t="shared" si="0"/>
        <v>1834</v>
      </c>
    </row>
    <row r="16" spans="1:8">
      <c r="A16" s="677" t="s">
        <v>993</v>
      </c>
      <c r="B16" s="676">
        <v>50</v>
      </c>
      <c r="C16" s="676">
        <v>40</v>
      </c>
      <c r="D16" s="676">
        <v>45</v>
      </c>
      <c r="E16" s="676">
        <v>280</v>
      </c>
      <c r="F16" s="693">
        <v>1</v>
      </c>
      <c r="G16" s="694">
        <v>2521</v>
      </c>
      <c r="H16" s="565">
        <f t="shared" si="0"/>
        <v>2521</v>
      </c>
    </row>
    <row r="17" spans="1:8">
      <c r="A17" s="677" t="s">
        <v>994</v>
      </c>
      <c r="B17" s="676">
        <v>65</v>
      </c>
      <c r="C17" s="676">
        <v>25</v>
      </c>
      <c r="D17" s="676">
        <v>63</v>
      </c>
      <c r="E17" s="676">
        <v>280</v>
      </c>
      <c r="F17" s="693">
        <v>1</v>
      </c>
      <c r="G17" s="694">
        <v>3213</v>
      </c>
      <c r="H17" s="565">
        <f t="shared" si="0"/>
        <v>3213</v>
      </c>
    </row>
    <row r="18" spans="1:8">
      <c r="A18" s="677" t="s">
        <v>995</v>
      </c>
      <c r="B18" s="676">
        <v>80</v>
      </c>
      <c r="C18" s="676">
        <v>25</v>
      </c>
      <c r="D18" s="676">
        <v>75</v>
      </c>
      <c r="E18" s="676">
        <v>300</v>
      </c>
      <c r="F18" s="693">
        <v>1</v>
      </c>
      <c r="G18" s="694">
        <v>4239</v>
      </c>
      <c r="H18" s="565">
        <f t="shared" si="0"/>
        <v>4239</v>
      </c>
    </row>
    <row r="19" spans="1:8">
      <c r="A19" s="677" t="s">
        <v>996</v>
      </c>
      <c r="B19" s="676">
        <v>100</v>
      </c>
      <c r="C19" s="676">
        <v>25</v>
      </c>
      <c r="D19" s="676">
        <v>100</v>
      </c>
      <c r="E19" s="676">
        <v>330</v>
      </c>
      <c r="F19" s="693">
        <v>1</v>
      </c>
      <c r="G19" s="694">
        <v>9417</v>
      </c>
      <c r="H19" s="565">
        <f t="shared" si="0"/>
        <v>9417</v>
      </c>
    </row>
    <row r="20" spans="1:8">
      <c r="A20" s="677" t="s">
        <v>1046</v>
      </c>
      <c r="B20" s="676">
        <v>125</v>
      </c>
      <c r="C20" s="676">
        <v>25</v>
      </c>
      <c r="D20" s="676">
        <v>125</v>
      </c>
      <c r="E20" s="676">
        <v>360</v>
      </c>
      <c r="F20" s="693">
        <v>1</v>
      </c>
      <c r="G20" s="694">
        <v>12188</v>
      </c>
      <c r="H20" s="565">
        <f t="shared" si="0"/>
        <v>12188</v>
      </c>
    </row>
    <row r="21" spans="1:8">
      <c r="A21" s="677" t="s">
        <v>997</v>
      </c>
      <c r="B21" s="676">
        <v>150</v>
      </c>
      <c r="C21" s="676">
        <v>25</v>
      </c>
      <c r="D21" s="676">
        <v>148</v>
      </c>
      <c r="E21" s="676">
        <v>390</v>
      </c>
      <c r="F21" s="693">
        <v>1</v>
      </c>
      <c r="G21" s="694">
        <v>20315</v>
      </c>
      <c r="H21" s="565">
        <f t="shared" si="0"/>
        <v>20315</v>
      </c>
    </row>
    <row r="22" spans="1:8">
      <c r="A22" s="677" t="s">
        <v>1047</v>
      </c>
      <c r="B22" s="676">
        <v>200</v>
      </c>
      <c r="C22" s="676">
        <v>25</v>
      </c>
      <c r="D22" s="676">
        <v>200</v>
      </c>
      <c r="E22" s="676">
        <v>510</v>
      </c>
      <c r="F22" s="693">
        <v>1</v>
      </c>
      <c r="G22" s="694">
        <v>39712</v>
      </c>
      <c r="H22" s="565">
        <f t="shared" si="0"/>
        <v>39712</v>
      </c>
    </row>
    <row r="23" spans="1:8">
      <c r="A23" s="677" t="s">
        <v>5591</v>
      </c>
      <c r="B23" s="676">
        <v>250</v>
      </c>
      <c r="C23" s="676">
        <v>16</v>
      </c>
      <c r="D23" s="676">
        <v>240</v>
      </c>
      <c r="E23" s="676">
        <v>730</v>
      </c>
      <c r="F23" s="676">
        <v>1</v>
      </c>
      <c r="G23" s="694">
        <v>142012.79999999999</v>
      </c>
      <c r="H23" s="563">
        <f t="shared" si="0"/>
        <v>142012.79999999999</v>
      </c>
    </row>
    <row r="24" spans="1:8">
      <c r="A24" s="677" t="s">
        <v>5592</v>
      </c>
      <c r="B24" s="676">
        <v>250</v>
      </c>
      <c r="C24" s="676">
        <v>25</v>
      </c>
      <c r="D24" s="676">
        <v>240</v>
      </c>
      <c r="E24" s="676">
        <v>730</v>
      </c>
      <c r="F24" s="676">
        <v>1</v>
      </c>
      <c r="G24" s="694">
        <v>154772</v>
      </c>
      <c r="H24" s="563">
        <f t="shared" si="0"/>
        <v>154772</v>
      </c>
    </row>
    <row r="25" spans="1:8">
      <c r="A25" s="677" t="s">
        <v>5593</v>
      </c>
      <c r="B25" s="676">
        <v>300</v>
      </c>
      <c r="C25" s="676">
        <v>16</v>
      </c>
      <c r="D25" s="676">
        <v>300</v>
      </c>
      <c r="E25" s="676">
        <v>730</v>
      </c>
      <c r="F25" s="676">
        <v>1</v>
      </c>
      <c r="G25" s="694">
        <v>226862.4</v>
      </c>
      <c r="H25" s="563">
        <f t="shared" si="0"/>
        <v>226862.4</v>
      </c>
    </row>
    <row r="26" spans="1:8">
      <c r="A26" s="677" t="s">
        <v>5594</v>
      </c>
      <c r="B26" s="676">
        <v>300</v>
      </c>
      <c r="C26" s="676">
        <v>25</v>
      </c>
      <c r="D26" s="676">
        <v>300</v>
      </c>
      <c r="E26" s="676">
        <v>730</v>
      </c>
      <c r="F26" s="676">
        <v>1</v>
      </c>
      <c r="G26" s="694">
        <v>248280</v>
      </c>
      <c r="H26" s="563">
        <f t="shared" si="0"/>
        <v>248280</v>
      </c>
    </row>
    <row r="27" spans="1:8" s="251" customFormat="1">
      <c r="A27" s="677" t="s">
        <v>5595</v>
      </c>
      <c r="B27" s="676">
        <v>350</v>
      </c>
      <c r="C27" s="676">
        <v>16</v>
      </c>
      <c r="D27" s="676">
        <v>390</v>
      </c>
      <c r="E27" s="676">
        <v>970</v>
      </c>
      <c r="F27" s="676">
        <v>1</v>
      </c>
      <c r="G27" s="694">
        <v>636722.4</v>
      </c>
      <c r="H27" s="563">
        <f t="shared" si="0"/>
        <v>636722.4</v>
      </c>
    </row>
    <row r="28" spans="1:8" s="251" customFormat="1">
      <c r="A28" s="677" t="s">
        <v>5596</v>
      </c>
      <c r="B28" s="676">
        <v>350</v>
      </c>
      <c r="C28" s="676">
        <v>25</v>
      </c>
      <c r="D28" s="676">
        <v>390</v>
      </c>
      <c r="E28" s="676">
        <v>970</v>
      </c>
      <c r="F28" s="676">
        <v>1</v>
      </c>
      <c r="G28" s="694">
        <v>701142</v>
      </c>
      <c r="H28" s="563">
        <f t="shared" si="0"/>
        <v>701142</v>
      </c>
    </row>
    <row r="29" spans="1:8">
      <c r="A29" s="677" t="s">
        <v>5597</v>
      </c>
      <c r="B29" s="676">
        <v>400</v>
      </c>
      <c r="C29" s="676">
        <v>16</v>
      </c>
      <c r="D29" s="676">
        <v>390</v>
      </c>
      <c r="E29" s="676">
        <v>970</v>
      </c>
      <c r="F29" s="676">
        <v>1</v>
      </c>
      <c r="G29" s="694">
        <v>727146</v>
      </c>
      <c r="H29" s="563">
        <f t="shared" si="0"/>
        <v>727146</v>
      </c>
    </row>
    <row r="30" spans="1:8">
      <c r="A30" s="677" t="s">
        <v>5598</v>
      </c>
      <c r="B30" s="676">
        <v>400</v>
      </c>
      <c r="C30" s="676">
        <v>25</v>
      </c>
      <c r="D30" s="676">
        <v>390</v>
      </c>
      <c r="E30" s="676">
        <v>970</v>
      </c>
      <c r="F30" s="676">
        <v>1</v>
      </c>
      <c r="G30" s="694">
        <v>789853</v>
      </c>
      <c r="H30" s="563">
        <f t="shared" si="0"/>
        <v>789853</v>
      </c>
    </row>
    <row r="31" spans="1:8" s="251" customFormat="1">
      <c r="A31" s="677" t="s">
        <v>5599</v>
      </c>
      <c r="B31" s="676">
        <v>500</v>
      </c>
      <c r="C31" s="677">
        <v>16</v>
      </c>
      <c r="D31" s="677">
        <v>500</v>
      </c>
      <c r="E31" s="677">
        <v>990</v>
      </c>
      <c r="F31" s="677">
        <v>1</v>
      </c>
      <c r="G31" s="694">
        <v>1198939.1999999997</v>
      </c>
      <c r="H31" s="563">
        <f t="shared" si="0"/>
        <v>1198939.1999999997</v>
      </c>
    </row>
    <row r="32" spans="1:8" s="251" customFormat="1">
      <c r="A32" s="677" t="s">
        <v>5600</v>
      </c>
      <c r="B32" s="676">
        <v>500</v>
      </c>
      <c r="C32" s="677">
        <v>25</v>
      </c>
      <c r="D32" s="677">
        <v>500</v>
      </c>
      <c r="E32" s="677">
        <v>990</v>
      </c>
      <c r="F32" s="677">
        <v>1</v>
      </c>
      <c r="G32" s="694">
        <v>1254139</v>
      </c>
      <c r="H32" s="563">
        <f t="shared" si="0"/>
        <v>1254139</v>
      </c>
    </row>
    <row r="33" spans="1:8">
      <c r="A33" s="701" t="s">
        <v>1052</v>
      </c>
      <c r="B33" s="698"/>
      <c r="C33" s="698"/>
      <c r="D33" s="698"/>
      <c r="E33" s="698"/>
      <c r="F33" s="698"/>
      <c r="G33" s="699"/>
      <c r="H33" s="700"/>
    </row>
    <row r="34" spans="1:8">
      <c r="A34" s="677" t="s">
        <v>998</v>
      </c>
      <c r="B34" s="676">
        <v>15</v>
      </c>
      <c r="C34" s="676">
        <v>40</v>
      </c>
      <c r="D34" s="676">
        <v>15</v>
      </c>
      <c r="E34" s="676">
        <v>120</v>
      </c>
      <c r="F34" s="676">
        <v>1</v>
      </c>
      <c r="G34" s="694">
        <v>1703</v>
      </c>
      <c r="H34" s="563">
        <f t="shared" si="0"/>
        <v>1703</v>
      </c>
    </row>
    <row r="35" spans="1:8">
      <c r="A35" s="677" t="s">
        <v>999</v>
      </c>
      <c r="B35" s="676">
        <v>20</v>
      </c>
      <c r="C35" s="676">
        <v>40</v>
      </c>
      <c r="D35" s="676">
        <v>18</v>
      </c>
      <c r="E35" s="676">
        <v>140</v>
      </c>
      <c r="F35" s="676">
        <v>1</v>
      </c>
      <c r="G35" s="694">
        <v>2072</v>
      </c>
      <c r="H35" s="563">
        <f t="shared" si="0"/>
        <v>2072</v>
      </c>
    </row>
    <row r="36" spans="1:8">
      <c r="A36" s="677" t="s">
        <v>1000</v>
      </c>
      <c r="B36" s="676">
        <v>25</v>
      </c>
      <c r="C36" s="676">
        <v>40</v>
      </c>
      <c r="D36" s="676">
        <v>24</v>
      </c>
      <c r="E36" s="676">
        <v>140</v>
      </c>
      <c r="F36" s="676">
        <v>1</v>
      </c>
      <c r="G36" s="694">
        <v>2254</v>
      </c>
      <c r="H36" s="563">
        <f t="shared" si="0"/>
        <v>2254</v>
      </c>
    </row>
    <row r="37" spans="1:8">
      <c r="A37" s="677" t="s">
        <v>1001</v>
      </c>
      <c r="B37" s="676">
        <v>32</v>
      </c>
      <c r="C37" s="676">
        <v>40</v>
      </c>
      <c r="D37" s="676">
        <v>30</v>
      </c>
      <c r="E37" s="676">
        <v>165</v>
      </c>
      <c r="F37" s="676">
        <v>1</v>
      </c>
      <c r="G37" s="694">
        <v>2344</v>
      </c>
      <c r="H37" s="563">
        <f t="shared" si="0"/>
        <v>2344</v>
      </c>
    </row>
    <row r="38" spans="1:8">
      <c r="A38" s="677" t="s">
        <v>1002</v>
      </c>
      <c r="B38" s="676">
        <v>40</v>
      </c>
      <c r="C38" s="676">
        <v>40</v>
      </c>
      <c r="D38" s="676">
        <v>40</v>
      </c>
      <c r="E38" s="676">
        <v>200</v>
      </c>
      <c r="F38" s="676">
        <v>1</v>
      </c>
      <c r="G38" s="694">
        <v>2785</v>
      </c>
      <c r="H38" s="563">
        <f t="shared" si="0"/>
        <v>2785</v>
      </c>
    </row>
    <row r="39" spans="1:8">
      <c r="A39" s="677" t="s">
        <v>1003</v>
      </c>
      <c r="B39" s="676">
        <v>50</v>
      </c>
      <c r="C39" s="676">
        <v>40</v>
      </c>
      <c r="D39" s="676">
        <v>45</v>
      </c>
      <c r="E39" s="676">
        <v>230</v>
      </c>
      <c r="F39" s="676">
        <v>1</v>
      </c>
      <c r="G39" s="694">
        <v>3117</v>
      </c>
      <c r="H39" s="563">
        <f t="shared" si="0"/>
        <v>3117</v>
      </c>
    </row>
    <row r="40" spans="1:8">
      <c r="A40" s="677" t="s">
        <v>1004</v>
      </c>
      <c r="B40" s="676">
        <v>65</v>
      </c>
      <c r="C40" s="676">
        <v>16</v>
      </c>
      <c r="D40" s="676">
        <v>63</v>
      </c>
      <c r="E40" s="676">
        <v>270</v>
      </c>
      <c r="F40" s="676">
        <v>1</v>
      </c>
      <c r="G40" s="694">
        <v>4947</v>
      </c>
      <c r="H40" s="563">
        <f t="shared" si="0"/>
        <v>4947</v>
      </c>
    </row>
    <row r="41" spans="1:8">
      <c r="A41" s="677" t="s">
        <v>1059</v>
      </c>
      <c r="B41" s="676">
        <v>65</v>
      </c>
      <c r="C41" s="676">
        <v>25</v>
      </c>
      <c r="D41" s="676">
        <v>63</v>
      </c>
      <c r="E41" s="676">
        <v>270</v>
      </c>
      <c r="F41" s="676">
        <v>1</v>
      </c>
      <c r="G41" s="694">
        <v>5137</v>
      </c>
      <c r="H41" s="563">
        <f t="shared" si="0"/>
        <v>5137</v>
      </c>
    </row>
    <row r="42" spans="1:8">
      <c r="A42" s="677" t="s">
        <v>1005</v>
      </c>
      <c r="B42" s="676">
        <v>80</v>
      </c>
      <c r="C42" s="676">
        <v>16</v>
      </c>
      <c r="D42" s="676">
        <v>75</v>
      </c>
      <c r="E42" s="676">
        <v>280</v>
      </c>
      <c r="F42" s="676">
        <v>1</v>
      </c>
      <c r="G42" s="694">
        <v>6342</v>
      </c>
      <c r="H42" s="563">
        <f t="shared" si="0"/>
        <v>6342</v>
      </c>
    </row>
    <row r="43" spans="1:8">
      <c r="A43" s="677" t="s">
        <v>1060</v>
      </c>
      <c r="B43" s="676">
        <v>80</v>
      </c>
      <c r="C43" s="676">
        <v>25</v>
      </c>
      <c r="D43" s="676">
        <v>75</v>
      </c>
      <c r="E43" s="676">
        <v>280</v>
      </c>
      <c r="F43" s="676">
        <v>1</v>
      </c>
      <c r="G43" s="694">
        <v>6769</v>
      </c>
      <c r="H43" s="563">
        <f t="shared" si="0"/>
        <v>6769</v>
      </c>
    </row>
    <row r="44" spans="1:8">
      <c r="A44" s="677" t="s">
        <v>1006</v>
      </c>
      <c r="B44" s="676">
        <v>100</v>
      </c>
      <c r="C44" s="676">
        <v>16</v>
      </c>
      <c r="D44" s="676">
        <v>100</v>
      </c>
      <c r="E44" s="676">
        <v>350</v>
      </c>
      <c r="F44" s="676">
        <v>1</v>
      </c>
      <c r="G44" s="694">
        <v>13508</v>
      </c>
      <c r="H44" s="563">
        <f t="shared" si="0"/>
        <v>13508</v>
      </c>
    </row>
    <row r="45" spans="1:8">
      <c r="A45" s="677" t="s">
        <v>1061</v>
      </c>
      <c r="B45" s="676">
        <v>100</v>
      </c>
      <c r="C45" s="676">
        <v>25</v>
      </c>
      <c r="D45" s="676">
        <v>100</v>
      </c>
      <c r="E45" s="676">
        <v>350</v>
      </c>
      <c r="F45" s="676">
        <v>1</v>
      </c>
      <c r="G45" s="694">
        <v>14576</v>
      </c>
      <c r="H45" s="563">
        <f t="shared" si="0"/>
        <v>14576</v>
      </c>
    </row>
    <row r="46" spans="1:8">
      <c r="A46" s="677" t="s">
        <v>1007</v>
      </c>
      <c r="B46" s="676">
        <v>125</v>
      </c>
      <c r="C46" s="676">
        <v>16</v>
      </c>
      <c r="D46" s="676">
        <v>125</v>
      </c>
      <c r="E46" s="676">
        <v>380</v>
      </c>
      <c r="F46" s="676">
        <v>1</v>
      </c>
      <c r="G46" s="694">
        <v>16491</v>
      </c>
      <c r="H46" s="563">
        <f t="shared" si="0"/>
        <v>16491</v>
      </c>
    </row>
    <row r="47" spans="1:8">
      <c r="A47" s="677" t="s">
        <v>1062</v>
      </c>
      <c r="B47" s="676">
        <v>125</v>
      </c>
      <c r="C47" s="676">
        <v>25</v>
      </c>
      <c r="D47" s="676">
        <v>125</v>
      </c>
      <c r="E47" s="676">
        <v>380</v>
      </c>
      <c r="F47" s="676">
        <v>1</v>
      </c>
      <c r="G47" s="694">
        <v>17293</v>
      </c>
      <c r="H47" s="563">
        <f t="shared" si="0"/>
        <v>17293</v>
      </c>
    </row>
    <row r="48" spans="1:8">
      <c r="A48" s="677" t="s">
        <v>1008</v>
      </c>
      <c r="B48" s="676">
        <v>150</v>
      </c>
      <c r="C48" s="676">
        <v>16</v>
      </c>
      <c r="D48" s="676">
        <v>148</v>
      </c>
      <c r="E48" s="676">
        <v>410</v>
      </c>
      <c r="F48" s="676">
        <v>1</v>
      </c>
      <c r="G48" s="694">
        <v>24891</v>
      </c>
      <c r="H48" s="563">
        <f t="shared" si="0"/>
        <v>24891</v>
      </c>
    </row>
    <row r="49" spans="1:8">
      <c r="A49" s="677" t="s">
        <v>1009</v>
      </c>
      <c r="B49" s="676">
        <v>150</v>
      </c>
      <c r="C49" s="676">
        <v>25</v>
      </c>
      <c r="D49" s="676">
        <v>148</v>
      </c>
      <c r="E49" s="676">
        <v>410</v>
      </c>
      <c r="F49" s="676">
        <v>1</v>
      </c>
      <c r="G49" s="694">
        <v>29211</v>
      </c>
      <c r="H49" s="563">
        <f t="shared" si="0"/>
        <v>29211</v>
      </c>
    </row>
    <row r="50" spans="1:8">
      <c r="A50" s="677" t="s">
        <v>5601</v>
      </c>
      <c r="B50" s="676">
        <v>200</v>
      </c>
      <c r="C50" s="676">
        <v>16</v>
      </c>
      <c r="D50" s="676">
        <v>200</v>
      </c>
      <c r="E50" s="676">
        <v>530</v>
      </c>
      <c r="F50" s="676">
        <v>1</v>
      </c>
      <c r="G50" s="694">
        <v>49056</v>
      </c>
      <c r="H50" s="563">
        <f t="shared" si="0"/>
        <v>49056</v>
      </c>
    </row>
    <row r="51" spans="1:8">
      <c r="A51" s="677" t="s">
        <v>5602</v>
      </c>
      <c r="B51" s="676">
        <v>200</v>
      </c>
      <c r="C51" s="676">
        <v>25</v>
      </c>
      <c r="D51" s="676">
        <v>200</v>
      </c>
      <c r="E51" s="676">
        <v>530</v>
      </c>
      <c r="F51" s="676">
        <v>1</v>
      </c>
      <c r="G51" s="694">
        <v>53612</v>
      </c>
      <c r="H51" s="563">
        <f t="shared" si="0"/>
        <v>53612</v>
      </c>
    </row>
    <row r="52" spans="1:8">
      <c r="A52" s="677" t="s">
        <v>5603</v>
      </c>
      <c r="B52" s="676">
        <v>250</v>
      </c>
      <c r="C52" s="676">
        <v>16</v>
      </c>
      <c r="D52" s="676">
        <v>240</v>
      </c>
      <c r="E52" s="676">
        <v>750</v>
      </c>
      <c r="F52" s="676">
        <v>1</v>
      </c>
      <c r="G52" s="694">
        <v>166387</v>
      </c>
      <c r="H52" s="563">
        <f t="shared" si="0"/>
        <v>166387</v>
      </c>
    </row>
    <row r="53" spans="1:8">
      <c r="A53" s="677" t="s">
        <v>5604</v>
      </c>
      <c r="B53" s="676">
        <v>250</v>
      </c>
      <c r="C53" s="676">
        <v>25</v>
      </c>
      <c r="D53" s="676">
        <v>240</v>
      </c>
      <c r="E53" s="676">
        <v>750</v>
      </c>
      <c r="F53" s="676">
        <v>1</v>
      </c>
      <c r="G53" s="694">
        <v>183190</v>
      </c>
      <c r="H53" s="563">
        <f t="shared" si="0"/>
        <v>183190</v>
      </c>
    </row>
    <row r="54" spans="1:8">
      <c r="A54" s="677" t="s">
        <v>5605</v>
      </c>
      <c r="B54" s="676">
        <v>300</v>
      </c>
      <c r="C54" s="676">
        <v>16</v>
      </c>
      <c r="D54" s="676">
        <v>300</v>
      </c>
      <c r="E54" s="676">
        <v>750</v>
      </c>
      <c r="F54" s="676">
        <v>1</v>
      </c>
      <c r="G54" s="694">
        <v>268661</v>
      </c>
      <c r="H54" s="563">
        <f t="shared" si="0"/>
        <v>268661</v>
      </c>
    </row>
    <row r="55" spans="1:8">
      <c r="A55" s="677" t="s">
        <v>5606</v>
      </c>
      <c r="B55" s="676">
        <v>300</v>
      </c>
      <c r="C55" s="676">
        <v>25</v>
      </c>
      <c r="D55" s="676">
        <v>300</v>
      </c>
      <c r="E55" s="676">
        <v>750</v>
      </c>
      <c r="F55" s="676">
        <v>1</v>
      </c>
      <c r="G55" s="694">
        <v>295302</v>
      </c>
      <c r="H55" s="563">
        <f t="shared" si="0"/>
        <v>295302</v>
      </c>
    </row>
    <row r="56" spans="1:8" s="251" customFormat="1">
      <c r="A56" s="677" t="s">
        <v>5607</v>
      </c>
      <c r="B56" s="676">
        <v>350</v>
      </c>
      <c r="C56" s="676">
        <v>16</v>
      </c>
      <c r="D56" s="676">
        <v>390</v>
      </c>
      <c r="E56" s="676">
        <v>990</v>
      </c>
      <c r="F56" s="676">
        <v>1</v>
      </c>
      <c r="G56" s="694">
        <v>694717</v>
      </c>
      <c r="H56" s="563">
        <f t="shared" si="0"/>
        <v>694717</v>
      </c>
    </row>
    <row r="57" spans="1:8" s="251" customFormat="1">
      <c r="A57" s="677" t="s">
        <v>5608</v>
      </c>
      <c r="B57" s="676">
        <v>350</v>
      </c>
      <c r="C57" s="676">
        <v>25</v>
      </c>
      <c r="D57" s="676">
        <v>390</v>
      </c>
      <c r="E57" s="676">
        <v>990</v>
      </c>
      <c r="F57" s="676">
        <v>1</v>
      </c>
      <c r="G57" s="694">
        <v>763559</v>
      </c>
      <c r="H57" s="563">
        <f t="shared" si="0"/>
        <v>763559</v>
      </c>
    </row>
    <row r="58" spans="1:8">
      <c r="A58" s="677" t="s">
        <v>5609</v>
      </c>
      <c r="B58" s="676">
        <v>400</v>
      </c>
      <c r="C58" s="676">
        <v>16</v>
      </c>
      <c r="D58" s="676">
        <v>390</v>
      </c>
      <c r="E58" s="676">
        <v>990</v>
      </c>
      <c r="F58" s="676">
        <v>1</v>
      </c>
      <c r="G58" s="694">
        <v>781483</v>
      </c>
      <c r="H58" s="563">
        <f t="shared" si="0"/>
        <v>781483</v>
      </c>
    </row>
    <row r="59" spans="1:8">
      <c r="A59" s="677" t="s">
        <v>5610</v>
      </c>
      <c r="B59" s="676">
        <v>400</v>
      </c>
      <c r="C59" s="676">
        <v>25</v>
      </c>
      <c r="D59" s="676">
        <v>390</v>
      </c>
      <c r="E59" s="676">
        <v>990</v>
      </c>
      <c r="F59" s="676">
        <v>1</v>
      </c>
      <c r="G59" s="694">
        <v>853972</v>
      </c>
      <c r="H59" s="563">
        <f t="shared" si="0"/>
        <v>853972</v>
      </c>
    </row>
    <row r="60" spans="1:8" s="251" customFormat="1">
      <c r="A60" s="676" t="s">
        <v>5611</v>
      </c>
      <c r="B60" s="676">
        <v>500</v>
      </c>
      <c r="C60" s="676">
        <v>16</v>
      </c>
      <c r="D60" s="676">
        <v>500</v>
      </c>
      <c r="E60" s="676">
        <v>1017</v>
      </c>
      <c r="F60" s="676">
        <v>1</v>
      </c>
      <c r="G60" s="694">
        <v>1443793</v>
      </c>
      <c r="H60" s="563">
        <f t="shared" si="0"/>
        <v>1443793</v>
      </c>
    </row>
    <row r="61" spans="1:8" s="251" customFormat="1">
      <c r="A61" s="676" t="s">
        <v>5612</v>
      </c>
      <c r="B61" s="676">
        <v>500</v>
      </c>
      <c r="C61" s="676">
        <v>25</v>
      </c>
      <c r="D61" s="676">
        <v>500</v>
      </c>
      <c r="E61" s="676">
        <v>1017</v>
      </c>
      <c r="F61" s="676">
        <v>1</v>
      </c>
      <c r="G61" s="694">
        <v>1447891</v>
      </c>
      <c r="H61" s="563">
        <f t="shared" si="0"/>
        <v>1447891</v>
      </c>
    </row>
    <row r="62" spans="1:8">
      <c r="A62" s="701" t="s">
        <v>1068</v>
      </c>
      <c r="B62" s="698"/>
      <c r="C62" s="698"/>
      <c r="D62" s="698"/>
      <c r="E62" s="698"/>
      <c r="F62" s="698"/>
      <c r="G62" s="699"/>
      <c r="H62" s="678"/>
    </row>
    <row r="63" spans="1:8">
      <c r="A63" s="677" t="s">
        <v>5613</v>
      </c>
      <c r="B63" s="676">
        <v>15</v>
      </c>
      <c r="C63" s="676">
        <v>40</v>
      </c>
      <c r="D63" s="676">
        <v>15</v>
      </c>
      <c r="E63" s="676">
        <v>135</v>
      </c>
      <c r="F63" s="676">
        <v>1</v>
      </c>
      <c r="G63" s="694">
        <v>1257</v>
      </c>
      <c r="H63" s="563">
        <f t="shared" si="0"/>
        <v>1257</v>
      </c>
    </row>
    <row r="64" spans="1:8">
      <c r="A64" s="677" t="s">
        <v>5614</v>
      </c>
      <c r="B64" s="676">
        <v>20</v>
      </c>
      <c r="C64" s="676">
        <v>40</v>
      </c>
      <c r="D64" s="676">
        <v>18</v>
      </c>
      <c r="E64" s="676">
        <v>135</v>
      </c>
      <c r="F64" s="676">
        <v>1</v>
      </c>
      <c r="G64" s="694">
        <v>1377</v>
      </c>
      <c r="H64" s="563">
        <f t="shared" si="0"/>
        <v>1377</v>
      </c>
    </row>
    <row r="65" spans="1:8">
      <c r="A65" s="677" t="s">
        <v>5615</v>
      </c>
      <c r="B65" s="676">
        <v>25</v>
      </c>
      <c r="C65" s="676">
        <v>40</v>
      </c>
      <c r="D65" s="676">
        <v>24</v>
      </c>
      <c r="E65" s="676">
        <v>135</v>
      </c>
      <c r="F65" s="676">
        <v>1</v>
      </c>
      <c r="G65" s="694">
        <v>1610</v>
      </c>
      <c r="H65" s="563">
        <f t="shared" si="0"/>
        <v>1610</v>
      </c>
    </row>
    <row r="66" spans="1:8">
      <c r="A66" s="677" t="s">
        <v>5616</v>
      </c>
      <c r="B66" s="676">
        <v>32</v>
      </c>
      <c r="C66" s="676">
        <v>40</v>
      </c>
      <c r="D66" s="676">
        <v>30</v>
      </c>
      <c r="E66" s="676">
        <v>155</v>
      </c>
      <c r="F66" s="676">
        <v>1</v>
      </c>
      <c r="G66" s="694">
        <v>1834</v>
      </c>
      <c r="H66" s="563">
        <f t="shared" si="0"/>
        <v>1834</v>
      </c>
    </row>
    <row r="67" spans="1:8">
      <c r="A67" s="677" t="s">
        <v>5617</v>
      </c>
      <c r="B67" s="676">
        <v>40</v>
      </c>
      <c r="C67" s="676">
        <v>40</v>
      </c>
      <c r="D67" s="676">
        <v>40</v>
      </c>
      <c r="E67" s="676">
        <v>170</v>
      </c>
      <c r="F67" s="676">
        <v>1</v>
      </c>
      <c r="G67" s="694">
        <v>2144</v>
      </c>
      <c r="H67" s="563">
        <f t="shared" si="0"/>
        <v>2144</v>
      </c>
    </row>
    <row r="68" spans="1:8">
      <c r="A68" s="677" t="s">
        <v>5618</v>
      </c>
      <c r="B68" s="676">
        <v>50</v>
      </c>
      <c r="C68" s="676">
        <v>40</v>
      </c>
      <c r="D68" s="676">
        <v>45</v>
      </c>
      <c r="E68" s="676">
        <v>190</v>
      </c>
      <c r="F68" s="676">
        <v>1</v>
      </c>
      <c r="G68" s="694">
        <v>2445</v>
      </c>
      <c r="H68" s="563">
        <f t="shared" si="0"/>
        <v>2445</v>
      </c>
    </row>
    <row r="69" spans="1:8">
      <c r="A69" s="677" t="s">
        <v>5619</v>
      </c>
      <c r="B69" s="676">
        <v>65</v>
      </c>
      <c r="C69" s="676">
        <v>25</v>
      </c>
      <c r="D69" s="676">
        <v>63</v>
      </c>
      <c r="E69" s="676">
        <v>200</v>
      </c>
      <c r="F69" s="676">
        <v>1</v>
      </c>
      <c r="G69" s="694">
        <v>3777.6</v>
      </c>
      <c r="H69" s="563">
        <f t="shared" si="0"/>
        <v>3777.6</v>
      </c>
    </row>
    <row r="70" spans="1:8">
      <c r="A70" s="677" t="s">
        <v>5620</v>
      </c>
      <c r="B70" s="676">
        <v>80</v>
      </c>
      <c r="C70" s="676">
        <v>25</v>
      </c>
      <c r="D70" s="676">
        <v>75</v>
      </c>
      <c r="E70" s="676">
        <v>240</v>
      </c>
      <c r="F70" s="676">
        <v>1</v>
      </c>
      <c r="G70" s="694">
        <v>6439.2</v>
      </c>
      <c r="H70" s="563">
        <f t="shared" si="0"/>
        <v>6439.2</v>
      </c>
    </row>
    <row r="71" spans="1:8" ht="15" customHeight="1">
      <c r="A71" s="701" t="s">
        <v>1067</v>
      </c>
      <c r="B71" s="698"/>
      <c r="C71" s="698"/>
      <c r="D71" s="698"/>
      <c r="E71" s="698"/>
      <c r="F71" s="698"/>
      <c r="G71" s="699"/>
      <c r="H71" s="678"/>
    </row>
    <row r="72" spans="1:8">
      <c r="A72" s="677" t="s">
        <v>5621</v>
      </c>
      <c r="B72" s="676">
        <v>50</v>
      </c>
      <c r="C72" s="676">
        <v>40</v>
      </c>
      <c r="D72" s="676">
        <v>45</v>
      </c>
      <c r="E72" s="676">
        <v>180</v>
      </c>
      <c r="F72" s="676">
        <v>1</v>
      </c>
      <c r="G72" s="694">
        <v>3635</v>
      </c>
      <c r="H72" s="563">
        <f t="shared" si="0"/>
        <v>3635</v>
      </c>
    </row>
    <row r="73" spans="1:8">
      <c r="A73" s="677" t="s">
        <v>5622</v>
      </c>
      <c r="B73" s="676">
        <v>80</v>
      </c>
      <c r="C73" s="676">
        <v>16</v>
      </c>
      <c r="D73" s="676">
        <v>75</v>
      </c>
      <c r="E73" s="676">
        <v>210</v>
      </c>
      <c r="F73" s="676">
        <v>1</v>
      </c>
      <c r="G73" s="694">
        <v>6563</v>
      </c>
      <c r="H73" s="563">
        <f t="shared" si="0"/>
        <v>6563</v>
      </c>
    </row>
    <row r="74" spans="1:8">
      <c r="A74" s="677" t="s">
        <v>5623</v>
      </c>
      <c r="B74" s="676">
        <v>80</v>
      </c>
      <c r="C74" s="676">
        <v>25</v>
      </c>
      <c r="D74" s="676">
        <v>75</v>
      </c>
      <c r="E74" s="676">
        <v>210</v>
      </c>
      <c r="F74" s="676">
        <v>1</v>
      </c>
      <c r="G74" s="694">
        <v>7002</v>
      </c>
      <c r="H74" s="563">
        <f t="shared" si="0"/>
        <v>7002</v>
      </c>
    </row>
    <row r="75" spans="1:8">
      <c r="A75" s="677" t="s">
        <v>5624</v>
      </c>
      <c r="B75" s="676">
        <v>100</v>
      </c>
      <c r="C75" s="676">
        <v>16</v>
      </c>
      <c r="D75" s="676">
        <v>100</v>
      </c>
      <c r="E75" s="676">
        <v>230</v>
      </c>
      <c r="F75" s="676">
        <v>1</v>
      </c>
      <c r="G75" s="694">
        <v>11478</v>
      </c>
      <c r="H75" s="563">
        <f t="shared" si="0"/>
        <v>11478</v>
      </c>
    </row>
    <row r="76" spans="1:8">
      <c r="A76" s="677" t="s">
        <v>5625</v>
      </c>
      <c r="B76" s="676">
        <v>100</v>
      </c>
      <c r="C76" s="676">
        <v>25</v>
      </c>
      <c r="D76" s="676">
        <v>100</v>
      </c>
      <c r="E76" s="676">
        <v>230</v>
      </c>
      <c r="F76" s="676">
        <v>1</v>
      </c>
      <c r="G76" s="694">
        <v>14030</v>
      </c>
      <c r="H76" s="563">
        <f t="shared" si="0"/>
        <v>14030</v>
      </c>
    </row>
    <row r="77" spans="1:8">
      <c r="A77" s="677" t="s">
        <v>5626</v>
      </c>
      <c r="B77" s="676">
        <v>125</v>
      </c>
      <c r="C77" s="676">
        <v>16</v>
      </c>
      <c r="D77" s="676">
        <v>100</v>
      </c>
      <c r="E77" s="676">
        <v>255</v>
      </c>
      <c r="F77" s="676">
        <v>1</v>
      </c>
      <c r="G77" s="694">
        <v>14810</v>
      </c>
      <c r="H77" s="563">
        <f t="shared" si="0"/>
        <v>14810</v>
      </c>
    </row>
    <row r="78" spans="1:8">
      <c r="A78" s="677" t="s">
        <v>5627</v>
      </c>
      <c r="B78" s="676">
        <v>125</v>
      </c>
      <c r="C78" s="676">
        <v>25</v>
      </c>
      <c r="D78" s="676">
        <v>100</v>
      </c>
      <c r="E78" s="676">
        <v>255</v>
      </c>
      <c r="F78" s="676">
        <v>1</v>
      </c>
      <c r="G78" s="694">
        <v>15986</v>
      </c>
      <c r="H78" s="563">
        <f t="shared" si="0"/>
        <v>15986</v>
      </c>
    </row>
    <row r="79" spans="1:8">
      <c r="A79" s="677" t="s">
        <v>5628</v>
      </c>
      <c r="B79" s="676">
        <v>150</v>
      </c>
      <c r="C79" s="676">
        <v>16</v>
      </c>
      <c r="D79" s="676">
        <v>125</v>
      </c>
      <c r="E79" s="676">
        <v>280</v>
      </c>
      <c r="F79" s="676">
        <v>1</v>
      </c>
      <c r="G79" s="694">
        <v>18397</v>
      </c>
      <c r="H79" s="563">
        <f t="shared" si="0"/>
        <v>18397</v>
      </c>
    </row>
    <row r="80" spans="1:8">
      <c r="A80" s="677" t="s">
        <v>5629</v>
      </c>
      <c r="B80" s="676">
        <v>150</v>
      </c>
      <c r="C80" s="676">
        <v>25</v>
      </c>
      <c r="D80" s="676">
        <v>125</v>
      </c>
      <c r="E80" s="676">
        <v>280</v>
      </c>
      <c r="F80" s="676">
        <v>1</v>
      </c>
      <c r="G80" s="694">
        <v>21554</v>
      </c>
      <c r="H80" s="563">
        <f t="shared" si="0"/>
        <v>21554</v>
      </c>
    </row>
    <row r="81" spans="1:8">
      <c r="A81" s="677" t="s">
        <v>5630</v>
      </c>
      <c r="B81" s="676">
        <v>200</v>
      </c>
      <c r="C81" s="676">
        <v>16</v>
      </c>
      <c r="D81" s="676">
        <v>148</v>
      </c>
      <c r="E81" s="676">
        <v>330</v>
      </c>
      <c r="F81" s="676">
        <v>1</v>
      </c>
      <c r="G81" s="694">
        <v>35734</v>
      </c>
      <c r="H81" s="563">
        <f t="shared" si="0"/>
        <v>35734</v>
      </c>
    </row>
    <row r="82" spans="1:8">
      <c r="A82" s="677" t="s">
        <v>5631</v>
      </c>
      <c r="B82" s="676">
        <v>200</v>
      </c>
      <c r="C82" s="676">
        <v>25</v>
      </c>
      <c r="D82" s="676">
        <v>148</v>
      </c>
      <c r="E82" s="676">
        <v>330</v>
      </c>
      <c r="F82" s="676">
        <v>1</v>
      </c>
      <c r="G82" s="694">
        <v>41141</v>
      </c>
      <c r="H82" s="563">
        <f t="shared" si="0"/>
        <v>41141</v>
      </c>
    </row>
    <row r="83" spans="1:8">
      <c r="A83" s="2295" t="s">
        <v>1010</v>
      </c>
      <c r="B83" s="2295"/>
      <c r="C83" s="2295"/>
      <c r="D83" s="2295"/>
      <c r="E83" s="2295"/>
      <c r="F83" s="2295"/>
      <c r="G83" s="2295"/>
      <c r="H83" s="2295"/>
    </row>
    <row r="84" spans="1:8">
      <c r="A84" s="2292" t="s">
        <v>1053</v>
      </c>
      <c r="B84" s="2293"/>
      <c r="C84" s="2293"/>
      <c r="D84" s="2293"/>
      <c r="E84" s="2293"/>
      <c r="F84" s="2293"/>
      <c r="G84" s="2293"/>
      <c r="H84" s="2294"/>
    </row>
    <row r="85" spans="1:8">
      <c r="A85" s="677" t="s">
        <v>1011</v>
      </c>
      <c r="B85" s="676">
        <v>15</v>
      </c>
      <c r="C85" s="676">
        <v>40</v>
      </c>
      <c r="D85" s="676">
        <v>10</v>
      </c>
      <c r="E85" s="676">
        <v>135</v>
      </c>
      <c r="F85" s="676">
        <v>1</v>
      </c>
      <c r="G85" s="694">
        <v>1197</v>
      </c>
      <c r="H85" s="563">
        <f t="shared" ref="H85:H148" si="1">G85-G85*$B$4/100</f>
        <v>1197</v>
      </c>
    </row>
    <row r="86" spans="1:8">
      <c r="A86" s="677" t="s">
        <v>1012</v>
      </c>
      <c r="B86" s="676">
        <v>20</v>
      </c>
      <c r="C86" s="676">
        <v>40</v>
      </c>
      <c r="D86" s="676">
        <v>15</v>
      </c>
      <c r="E86" s="676">
        <v>135</v>
      </c>
      <c r="F86" s="676">
        <v>1</v>
      </c>
      <c r="G86" s="694">
        <v>1257</v>
      </c>
      <c r="H86" s="563">
        <f t="shared" si="1"/>
        <v>1257</v>
      </c>
    </row>
    <row r="87" spans="1:8">
      <c r="A87" s="677" t="s">
        <v>1013</v>
      </c>
      <c r="B87" s="676">
        <v>25</v>
      </c>
      <c r="C87" s="676">
        <v>40</v>
      </c>
      <c r="D87" s="676">
        <v>18</v>
      </c>
      <c r="E87" s="676">
        <v>135</v>
      </c>
      <c r="F87" s="676">
        <v>1</v>
      </c>
      <c r="G87" s="694">
        <v>1377</v>
      </c>
      <c r="H87" s="563">
        <f t="shared" si="1"/>
        <v>1377</v>
      </c>
    </row>
    <row r="88" spans="1:8">
      <c r="A88" s="677" t="s">
        <v>1014</v>
      </c>
      <c r="B88" s="676">
        <v>32</v>
      </c>
      <c r="C88" s="676">
        <v>40</v>
      </c>
      <c r="D88" s="676">
        <v>24</v>
      </c>
      <c r="E88" s="676">
        <v>135</v>
      </c>
      <c r="F88" s="676">
        <v>1</v>
      </c>
      <c r="G88" s="694">
        <v>1610</v>
      </c>
      <c r="H88" s="563">
        <f t="shared" si="1"/>
        <v>1610</v>
      </c>
    </row>
    <row r="89" spans="1:8">
      <c r="A89" s="677" t="s">
        <v>1015</v>
      </c>
      <c r="B89" s="676">
        <v>40</v>
      </c>
      <c r="C89" s="676">
        <v>40</v>
      </c>
      <c r="D89" s="676">
        <v>30</v>
      </c>
      <c r="E89" s="676">
        <v>155</v>
      </c>
      <c r="F89" s="676">
        <v>1</v>
      </c>
      <c r="G89" s="694">
        <v>1834</v>
      </c>
      <c r="H89" s="563">
        <f t="shared" si="1"/>
        <v>1834</v>
      </c>
    </row>
    <row r="90" spans="1:8">
      <c r="A90" s="677" t="s">
        <v>1016</v>
      </c>
      <c r="B90" s="676">
        <v>50</v>
      </c>
      <c r="C90" s="676">
        <v>40</v>
      </c>
      <c r="D90" s="676">
        <v>40</v>
      </c>
      <c r="E90" s="676">
        <v>170</v>
      </c>
      <c r="F90" s="676">
        <v>1</v>
      </c>
      <c r="G90" s="694">
        <v>2144</v>
      </c>
      <c r="H90" s="563">
        <f t="shared" si="1"/>
        <v>2144</v>
      </c>
    </row>
    <row r="91" spans="1:8">
      <c r="A91" s="677" t="s">
        <v>1063</v>
      </c>
      <c r="B91" s="676">
        <v>65</v>
      </c>
      <c r="C91" s="676">
        <v>25</v>
      </c>
      <c r="D91" s="676">
        <v>45</v>
      </c>
      <c r="E91" s="676">
        <v>190</v>
      </c>
      <c r="F91" s="676">
        <v>1</v>
      </c>
      <c r="G91" s="694">
        <v>2807</v>
      </c>
      <c r="H91" s="563">
        <f t="shared" si="1"/>
        <v>2807</v>
      </c>
    </row>
    <row r="92" spans="1:8">
      <c r="A92" s="677" t="s">
        <v>1064</v>
      </c>
      <c r="B92" s="676">
        <v>80</v>
      </c>
      <c r="C92" s="676">
        <v>25</v>
      </c>
      <c r="D92" s="676">
        <v>63</v>
      </c>
      <c r="E92" s="676">
        <v>200</v>
      </c>
      <c r="F92" s="676">
        <v>1</v>
      </c>
      <c r="G92" s="694">
        <v>4482</v>
      </c>
      <c r="H92" s="563">
        <f t="shared" si="1"/>
        <v>4482</v>
      </c>
    </row>
    <row r="93" spans="1:8">
      <c r="A93" s="677" t="s">
        <v>1065</v>
      </c>
      <c r="B93" s="676">
        <v>100</v>
      </c>
      <c r="C93" s="676">
        <v>25</v>
      </c>
      <c r="D93" s="676">
        <v>75</v>
      </c>
      <c r="E93" s="676">
        <v>240</v>
      </c>
      <c r="F93" s="676">
        <v>1</v>
      </c>
      <c r="G93" s="694">
        <v>6900</v>
      </c>
      <c r="H93" s="563">
        <f t="shared" si="1"/>
        <v>6900</v>
      </c>
    </row>
    <row r="94" spans="1:8">
      <c r="A94" s="701" t="s">
        <v>1054</v>
      </c>
      <c r="B94" s="698"/>
      <c r="C94" s="698"/>
      <c r="D94" s="698"/>
      <c r="E94" s="698"/>
      <c r="F94" s="698"/>
      <c r="G94" s="699"/>
      <c r="H94" s="700"/>
    </row>
    <row r="95" spans="1:8">
      <c r="A95" s="677" t="s">
        <v>1017</v>
      </c>
      <c r="B95" s="676">
        <v>15</v>
      </c>
      <c r="C95" s="676">
        <v>40</v>
      </c>
      <c r="D95" s="676">
        <v>10</v>
      </c>
      <c r="E95" s="676">
        <v>200</v>
      </c>
      <c r="F95" s="676">
        <v>1</v>
      </c>
      <c r="G95" s="694">
        <v>1144</v>
      </c>
      <c r="H95" s="563">
        <f t="shared" si="1"/>
        <v>1144</v>
      </c>
    </row>
    <row r="96" spans="1:8">
      <c r="A96" s="677" t="s">
        <v>1018</v>
      </c>
      <c r="B96" s="676">
        <v>20</v>
      </c>
      <c r="C96" s="676">
        <v>40</v>
      </c>
      <c r="D96" s="676">
        <v>15</v>
      </c>
      <c r="E96" s="676">
        <v>200</v>
      </c>
      <c r="F96" s="676">
        <v>1</v>
      </c>
      <c r="G96" s="694">
        <v>1226</v>
      </c>
      <c r="H96" s="563">
        <f t="shared" si="1"/>
        <v>1226</v>
      </c>
    </row>
    <row r="97" spans="1:8">
      <c r="A97" s="677" t="s">
        <v>1019</v>
      </c>
      <c r="B97" s="676">
        <v>25</v>
      </c>
      <c r="C97" s="676">
        <v>40</v>
      </c>
      <c r="D97" s="676">
        <v>18</v>
      </c>
      <c r="E97" s="676">
        <v>230</v>
      </c>
      <c r="F97" s="676">
        <v>1</v>
      </c>
      <c r="G97" s="694">
        <v>1226</v>
      </c>
      <c r="H97" s="563">
        <f t="shared" si="1"/>
        <v>1226</v>
      </c>
    </row>
    <row r="98" spans="1:8">
      <c r="A98" s="677" t="s">
        <v>1020</v>
      </c>
      <c r="B98" s="676">
        <v>32</v>
      </c>
      <c r="C98" s="676">
        <v>40</v>
      </c>
      <c r="D98" s="676">
        <v>24</v>
      </c>
      <c r="E98" s="676">
        <v>230</v>
      </c>
      <c r="F98" s="676">
        <v>1</v>
      </c>
      <c r="G98" s="694">
        <v>1302</v>
      </c>
      <c r="H98" s="563">
        <f t="shared" si="1"/>
        <v>1302</v>
      </c>
    </row>
    <row r="99" spans="1:8">
      <c r="A99" s="677" t="s">
        <v>1021</v>
      </c>
      <c r="B99" s="676">
        <v>40</v>
      </c>
      <c r="C99" s="676">
        <v>40</v>
      </c>
      <c r="D99" s="676">
        <v>30</v>
      </c>
      <c r="E99" s="676">
        <v>250</v>
      </c>
      <c r="F99" s="676">
        <v>1</v>
      </c>
      <c r="G99" s="694">
        <v>1685</v>
      </c>
      <c r="H99" s="563">
        <f t="shared" si="1"/>
        <v>1685</v>
      </c>
    </row>
    <row r="100" spans="1:8">
      <c r="A100" s="677" t="s">
        <v>1022</v>
      </c>
      <c r="B100" s="676">
        <v>50</v>
      </c>
      <c r="C100" s="676">
        <v>40</v>
      </c>
      <c r="D100" s="676">
        <v>40</v>
      </c>
      <c r="E100" s="676">
        <v>270</v>
      </c>
      <c r="F100" s="676">
        <v>1</v>
      </c>
      <c r="G100" s="694">
        <v>1834</v>
      </c>
      <c r="H100" s="563">
        <f t="shared" si="1"/>
        <v>1834</v>
      </c>
    </row>
    <row r="101" spans="1:8">
      <c r="A101" s="677" t="s">
        <v>1023</v>
      </c>
      <c r="B101" s="676">
        <v>65</v>
      </c>
      <c r="C101" s="676">
        <v>25</v>
      </c>
      <c r="D101" s="676">
        <v>45</v>
      </c>
      <c r="E101" s="676">
        <v>280</v>
      </c>
      <c r="F101" s="676">
        <v>1</v>
      </c>
      <c r="G101" s="694">
        <v>2521</v>
      </c>
      <c r="H101" s="563">
        <f t="shared" si="1"/>
        <v>2521</v>
      </c>
    </row>
    <row r="102" spans="1:8">
      <c r="A102" s="677" t="s">
        <v>1024</v>
      </c>
      <c r="B102" s="676">
        <v>80</v>
      </c>
      <c r="C102" s="676">
        <v>25</v>
      </c>
      <c r="D102" s="676">
        <v>63</v>
      </c>
      <c r="E102" s="676">
        <v>280</v>
      </c>
      <c r="F102" s="676">
        <v>1</v>
      </c>
      <c r="G102" s="694">
        <v>3450</v>
      </c>
      <c r="H102" s="563">
        <f t="shared" si="1"/>
        <v>3450</v>
      </c>
    </row>
    <row r="103" spans="1:8">
      <c r="A103" s="677" t="s">
        <v>1025</v>
      </c>
      <c r="B103" s="676">
        <v>100</v>
      </c>
      <c r="C103" s="676">
        <v>25</v>
      </c>
      <c r="D103" s="676">
        <v>75</v>
      </c>
      <c r="E103" s="676">
        <v>300</v>
      </c>
      <c r="F103" s="676">
        <v>1</v>
      </c>
      <c r="G103" s="694">
        <v>4239</v>
      </c>
      <c r="H103" s="563">
        <f t="shared" si="1"/>
        <v>4239</v>
      </c>
    </row>
    <row r="104" spans="1:8">
      <c r="A104" s="677" t="s">
        <v>1026</v>
      </c>
      <c r="B104" s="676">
        <v>125</v>
      </c>
      <c r="C104" s="676">
        <v>25</v>
      </c>
      <c r="D104" s="676">
        <v>100</v>
      </c>
      <c r="E104" s="676">
        <v>330</v>
      </c>
      <c r="F104" s="676">
        <v>1</v>
      </c>
      <c r="G104" s="694">
        <v>9417</v>
      </c>
      <c r="H104" s="563">
        <f t="shared" si="1"/>
        <v>9417</v>
      </c>
    </row>
    <row r="105" spans="1:8">
      <c r="A105" s="677" t="s">
        <v>1027</v>
      </c>
      <c r="B105" s="676">
        <v>150</v>
      </c>
      <c r="C105" s="676">
        <v>25</v>
      </c>
      <c r="D105" s="676">
        <v>125</v>
      </c>
      <c r="E105" s="676">
        <v>360</v>
      </c>
      <c r="F105" s="676">
        <v>1</v>
      </c>
      <c r="G105" s="694">
        <v>10889</v>
      </c>
      <c r="H105" s="563">
        <f t="shared" si="1"/>
        <v>10889</v>
      </c>
    </row>
    <row r="106" spans="1:8">
      <c r="A106" s="677" t="s">
        <v>1028</v>
      </c>
      <c r="B106" s="676">
        <v>200</v>
      </c>
      <c r="C106" s="676">
        <v>25</v>
      </c>
      <c r="D106" s="676">
        <v>148</v>
      </c>
      <c r="E106" s="676">
        <v>430</v>
      </c>
      <c r="F106" s="676">
        <v>1</v>
      </c>
      <c r="G106" s="694">
        <v>22158</v>
      </c>
      <c r="H106" s="563">
        <f t="shared" si="1"/>
        <v>22158</v>
      </c>
    </row>
    <row r="107" spans="1:8">
      <c r="A107" s="677" t="s">
        <v>1029</v>
      </c>
      <c r="B107" s="676">
        <v>250</v>
      </c>
      <c r="C107" s="676">
        <v>25</v>
      </c>
      <c r="D107" s="676">
        <v>200</v>
      </c>
      <c r="E107" s="676">
        <v>510</v>
      </c>
      <c r="F107" s="676">
        <v>1</v>
      </c>
      <c r="G107" s="694">
        <v>42374</v>
      </c>
      <c r="H107" s="563">
        <f t="shared" si="1"/>
        <v>42374</v>
      </c>
    </row>
    <row r="108" spans="1:8">
      <c r="A108" s="677" t="s">
        <v>5632</v>
      </c>
      <c r="B108" s="676">
        <v>300</v>
      </c>
      <c r="C108" s="676">
        <v>16</v>
      </c>
      <c r="D108" s="676">
        <v>240</v>
      </c>
      <c r="E108" s="676">
        <v>730</v>
      </c>
      <c r="F108" s="676">
        <v>1</v>
      </c>
      <c r="G108" s="694">
        <v>142012.79999999999</v>
      </c>
      <c r="H108" s="563">
        <f t="shared" si="1"/>
        <v>142012.79999999999</v>
      </c>
    </row>
    <row r="109" spans="1:8">
      <c r="A109" s="677" t="s">
        <v>5633</v>
      </c>
      <c r="B109" s="676">
        <v>300</v>
      </c>
      <c r="C109" s="676">
        <v>25</v>
      </c>
      <c r="D109" s="676">
        <v>240</v>
      </c>
      <c r="E109" s="676">
        <v>730</v>
      </c>
      <c r="F109" s="676">
        <v>1</v>
      </c>
      <c r="G109" s="694">
        <v>155052</v>
      </c>
      <c r="H109" s="563">
        <f t="shared" si="1"/>
        <v>155052</v>
      </c>
    </row>
    <row r="110" spans="1:8">
      <c r="A110" s="677" t="s">
        <v>5634</v>
      </c>
      <c r="B110" s="676">
        <v>350</v>
      </c>
      <c r="C110" s="676">
        <v>16</v>
      </c>
      <c r="D110" s="676">
        <v>300</v>
      </c>
      <c r="E110" s="676">
        <v>730</v>
      </c>
      <c r="F110" s="676">
        <v>1</v>
      </c>
      <c r="G110" s="694">
        <v>226862.4</v>
      </c>
      <c r="H110" s="563">
        <f t="shared" si="1"/>
        <v>226862.4</v>
      </c>
    </row>
    <row r="111" spans="1:8">
      <c r="A111" s="677" t="s">
        <v>5635</v>
      </c>
      <c r="B111" s="676">
        <v>350</v>
      </c>
      <c r="C111" s="676">
        <v>25</v>
      </c>
      <c r="D111" s="676">
        <v>300</v>
      </c>
      <c r="E111" s="676">
        <v>730</v>
      </c>
      <c r="F111" s="676">
        <v>1</v>
      </c>
      <c r="G111" s="694">
        <v>248730</v>
      </c>
      <c r="H111" s="563">
        <f t="shared" si="1"/>
        <v>248730</v>
      </c>
    </row>
    <row r="112" spans="1:8">
      <c r="A112" s="677" t="s">
        <v>5636</v>
      </c>
      <c r="B112" s="676">
        <v>400</v>
      </c>
      <c r="C112" s="676">
        <v>16</v>
      </c>
      <c r="D112" s="676">
        <v>300</v>
      </c>
      <c r="E112" s="676">
        <v>860</v>
      </c>
      <c r="F112" s="676">
        <v>1</v>
      </c>
      <c r="G112" s="694">
        <v>373142.39999999997</v>
      </c>
      <c r="H112" s="563">
        <f t="shared" si="1"/>
        <v>373142.39999999997</v>
      </c>
    </row>
    <row r="113" spans="1:8">
      <c r="A113" s="677" t="s">
        <v>5637</v>
      </c>
      <c r="B113" s="676">
        <v>400</v>
      </c>
      <c r="C113" s="676">
        <v>25</v>
      </c>
      <c r="D113" s="676">
        <v>300</v>
      </c>
      <c r="E113" s="676">
        <v>860</v>
      </c>
      <c r="F113" s="676">
        <v>1</v>
      </c>
      <c r="G113" s="694">
        <v>407237</v>
      </c>
      <c r="H113" s="563">
        <f t="shared" si="1"/>
        <v>407237</v>
      </c>
    </row>
    <row r="114" spans="1:8">
      <c r="A114" s="677" t="s">
        <v>5638</v>
      </c>
      <c r="B114" s="676">
        <v>500</v>
      </c>
      <c r="C114" s="676">
        <v>16</v>
      </c>
      <c r="D114" s="676">
        <v>390</v>
      </c>
      <c r="E114" s="676">
        <v>970</v>
      </c>
      <c r="F114" s="676">
        <v>1</v>
      </c>
      <c r="G114" s="694">
        <v>727146</v>
      </c>
      <c r="H114" s="563">
        <f t="shared" si="1"/>
        <v>727146</v>
      </c>
    </row>
    <row r="115" spans="1:8">
      <c r="A115" s="677" t="s">
        <v>5639</v>
      </c>
      <c r="B115" s="676">
        <v>500</v>
      </c>
      <c r="C115" s="676">
        <v>25</v>
      </c>
      <c r="D115" s="676">
        <v>390</v>
      </c>
      <c r="E115" s="676">
        <v>970</v>
      </c>
      <c r="F115" s="676">
        <v>1</v>
      </c>
      <c r="G115" s="694">
        <v>791290.79999999993</v>
      </c>
      <c r="H115" s="563">
        <f t="shared" si="1"/>
        <v>791290.79999999993</v>
      </c>
    </row>
    <row r="116" spans="1:8" s="251" customFormat="1">
      <c r="A116" s="676" t="s">
        <v>5640</v>
      </c>
      <c r="B116" s="676">
        <v>600</v>
      </c>
      <c r="C116" s="676">
        <v>16</v>
      </c>
      <c r="D116" s="676">
        <v>500</v>
      </c>
      <c r="E116" s="676">
        <v>990</v>
      </c>
      <c r="F116" s="676">
        <v>1</v>
      </c>
      <c r="G116" s="694">
        <v>1198939.1999999997</v>
      </c>
      <c r="H116" s="563">
        <f t="shared" si="1"/>
        <v>1198939.1999999997</v>
      </c>
    </row>
    <row r="117" spans="1:8" s="251" customFormat="1">
      <c r="A117" s="676" t="s">
        <v>5641</v>
      </c>
      <c r="B117" s="676">
        <v>600</v>
      </c>
      <c r="C117" s="676">
        <v>25</v>
      </c>
      <c r="D117" s="676">
        <v>500</v>
      </c>
      <c r="E117" s="676">
        <v>990</v>
      </c>
      <c r="F117" s="676">
        <v>1</v>
      </c>
      <c r="G117" s="694">
        <v>1254139</v>
      </c>
      <c r="H117" s="563">
        <f t="shared" si="1"/>
        <v>1254139</v>
      </c>
    </row>
    <row r="118" spans="1:8">
      <c r="A118" s="701" t="s">
        <v>1055</v>
      </c>
      <c r="B118" s="698"/>
      <c r="C118" s="698"/>
      <c r="D118" s="698"/>
      <c r="E118" s="698"/>
      <c r="F118" s="698"/>
      <c r="G118" s="699"/>
      <c r="H118" s="700"/>
    </row>
    <row r="119" spans="1:8">
      <c r="A119" s="677" t="s">
        <v>1030</v>
      </c>
      <c r="B119" s="676">
        <v>15</v>
      </c>
      <c r="C119" s="676">
        <v>40</v>
      </c>
      <c r="D119" s="676">
        <v>10</v>
      </c>
      <c r="E119" s="676">
        <v>120</v>
      </c>
      <c r="F119" s="676">
        <v>1</v>
      </c>
      <c r="G119" s="694">
        <v>1478</v>
      </c>
      <c r="H119" s="563">
        <f t="shared" si="1"/>
        <v>1478</v>
      </c>
    </row>
    <row r="120" spans="1:8">
      <c r="A120" s="677" t="s">
        <v>1031</v>
      </c>
      <c r="B120" s="676">
        <v>20</v>
      </c>
      <c r="C120" s="676">
        <v>40</v>
      </c>
      <c r="D120" s="676">
        <v>15</v>
      </c>
      <c r="E120" s="676">
        <v>120</v>
      </c>
      <c r="F120" s="676">
        <v>1</v>
      </c>
      <c r="G120" s="694">
        <v>1703</v>
      </c>
      <c r="H120" s="563">
        <f t="shared" si="1"/>
        <v>1703</v>
      </c>
    </row>
    <row r="121" spans="1:8">
      <c r="A121" s="677" t="s">
        <v>1032</v>
      </c>
      <c r="B121" s="676">
        <v>25</v>
      </c>
      <c r="C121" s="676">
        <v>40</v>
      </c>
      <c r="D121" s="676">
        <v>18</v>
      </c>
      <c r="E121" s="676">
        <v>140</v>
      </c>
      <c r="F121" s="676">
        <v>1</v>
      </c>
      <c r="G121" s="694">
        <v>2072</v>
      </c>
      <c r="H121" s="563">
        <f t="shared" si="1"/>
        <v>2072</v>
      </c>
    </row>
    <row r="122" spans="1:8">
      <c r="A122" s="677" t="s">
        <v>1033</v>
      </c>
      <c r="B122" s="676">
        <v>32</v>
      </c>
      <c r="C122" s="676">
        <v>40</v>
      </c>
      <c r="D122" s="676">
        <v>24</v>
      </c>
      <c r="E122" s="676">
        <v>140</v>
      </c>
      <c r="F122" s="676">
        <v>1</v>
      </c>
      <c r="G122" s="694">
        <v>2254</v>
      </c>
      <c r="H122" s="563">
        <f t="shared" si="1"/>
        <v>2254</v>
      </c>
    </row>
    <row r="123" spans="1:8">
      <c r="A123" s="677" t="s">
        <v>1034</v>
      </c>
      <c r="B123" s="676">
        <v>40</v>
      </c>
      <c r="C123" s="676">
        <v>40</v>
      </c>
      <c r="D123" s="676">
        <v>30</v>
      </c>
      <c r="E123" s="676">
        <v>165</v>
      </c>
      <c r="F123" s="676">
        <v>1</v>
      </c>
      <c r="G123" s="694">
        <v>2508</v>
      </c>
      <c r="H123" s="563">
        <f t="shared" si="1"/>
        <v>2508</v>
      </c>
    </row>
    <row r="124" spans="1:8">
      <c r="A124" s="677" t="s">
        <v>1035</v>
      </c>
      <c r="B124" s="676">
        <v>50</v>
      </c>
      <c r="C124" s="676">
        <v>40</v>
      </c>
      <c r="D124" s="676">
        <v>40</v>
      </c>
      <c r="E124" s="676">
        <v>180</v>
      </c>
      <c r="F124" s="676">
        <v>1</v>
      </c>
      <c r="G124" s="694">
        <v>2774</v>
      </c>
      <c r="H124" s="563">
        <f t="shared" si="1"/>
        <v>2774</v>
      </c>
    </row>
    <row r="125" spans="1:8">
      <c r="A125" s="677" t="s">
        <v>1036</v>
      </c>
      <c r="B125" s="676">
        <v>65</v>
      </c>
      <c r="C125" s="676">
        <v>16</v>
      </c>
      <c r="D125" s="676">
        <v>45</v>
      </c>
      <c r="E125" s="676">
        <v>200</v>
      </c>
      <c r="F125" s="676">
        <v>1</v>
      </c>
      <c r="G125" s="694">
        <v>3508</v>
      </c>
      <c r="H125" s="563">
        <f t="shared" si="1"/>
        <v>3508</v>
      </c>
    </row>
    <row r="126" spans="1:8">
      <c r="A126" s="677" t="s">
        <v>1066</v>
      </c>
      <c r="B126" s="676">
        <v>65</v>
      </c>
      <c r="C126" s="676">
        <v>25</v>
      </c>
      <c r="D126" s="676">
        <v>45</v>
      </c>
      <c r="E126" s="676">
        <v>200</v>
      </c>
      <c r="F126" s="676">
        <v>1</v>
      </c>
      <c r="G126" s="694">
        <v>3789</v>
      </c>
      <c r="H126" s="563">
        <f t="shared" si="1"/>
        <v>3789</v>
      </c>
    </row>
    <row r="127" spans="1:8">
      <c r="A127" s="677" t="s">
        <v>1037</v>
      </c>
      <c r="B127" s="676">
        <v>80</v>
      </c>
      <c r="C127" s="676">
        <v>16</v>
      </c>
      <c r="D127" s="676">
        <v>63</v>
      </c>
      <c r="E127" s="676">
        <v>210</v>
      </c>
      <c r="F127" s="676">
        <v>1</v>
      </c>
      <c r="G127" s="694">
        <v>5162</v>
      </c>
      <c r="H127" s="563">
        <f t="shared" si="1"/>
        <v>5162</v>
      </c>
    </row>
    <row r="128" spans="1:8">
      <c r="A128" s="677" t="s">
        <v>1038</v>
      </c>
      <c r="B128" s="676">
        <v>80</v>
      </c>
      <c r="C128" s="676">
        <v>25</v>
      </c>
      <c r="D128" s="676">
        <v>63</v>
      </c>
      <c r="E128" s="676">
        <v>210</v>
      </c>
      <c r="F128" s="676">
        <v>1</v>
      </c>
      <c r="G128" s="694">
        <v>5361</v>
      </c>
      <c r="H128" s="563">
        <f t="shared" si="1"/>
        <v>5361</v>
      </c>
    </row>
    <row r="129" spans="1:8">
      <c r="A129" s="677" t="s">
        <v>1039</v>
      </c>
      <c r="B129" s="676">
        <v>100</v>
      </c>
      <c r="C129" s="676">
        <v>16</v>
      </c>
      <c r="D129" s="676">
        <v>75</v>
      </c>
      <c r="E129" s="676">
        <v>230</v>
      </c>
      <c r="F129" s="676">
        <v>1</v>
      </c>
      <c r="G129" s="694">
        <v>6066</v>
      </c>
      <c r="H129" s="563">
        <f t="shared" si="1"/>
        <v>6066</v>
      </c>
    </row>
    <row r="130" spans="1:8">
      <c r="A130" s="677" t="s">
        <v>1040</v>
      </c>
      <c r="B130" s="676">
        <v>100</v>
      </c>
      <c r="C130" s="676">
        <v>25</v>
      </c>
      <c r="D130" s="676">
        <v>75</v>
      </c>
      <c r="E130" s="676">
        <v>230</v>
      </c>
      <c r="F130" s="676">
        <v>1</v>
      </c>
      <c r="G130" s="694">
        <v>7638</v>
      </c>
      <c r="H130" s="563">
        <f t="shared" si="1"/>
        <v>7638</v>
      </c>
    </row>
    <row r="131" spans="1:8">
      <c r="A131" s="677" t="s">
        <v>1041</v>
      </c>
      <c r="B131" s="676">
        <v>125</v>
      </c>
      <c r="C131" s="676">
        <v>16</v>
      </c>
      <c r="D131" s="676">
        <v>100</v>
      </c>
      <c r="E131" s="676">
        <v>350</v>
      </c>
      <c r="F131" s="676">
        <v>1</v>
      </c>
      <c r="G131" s="694">
        <v>13743</v>
      </c>
      <c r="H131" s="563">
        <f t="shared" si="1"/>
        <v>13743</v>
      </c>
    </row>
    <row r="132" spans="1:8">
      <c r="A132" s="677" t="s">
        <v>1058</v>
      </c>
      <c r="B132" s="676">
        <v>125</v>
      </c>
      <c r="C132" s="676">
        <v>25</v>
      </c>
      <c r="D132" s="676">
        <v>100</v>
      </c>
      <c r="E132" s="676">
        <v>350</v>
      </c>
      <c r="F132" s="676">
        <v>1</v>
      </c>
      <c r="G132" s="694">
        <v>14656</v>
      </c>
      <c r="H132" s="563">
        <f t="shared" si="1"/>
        <v>14656</v>
      </c>
    </row>
    <row r="133" spans="1:8">
      <c r="A133" s="677" t="s">
        <v>1042</v>
      </c>
      <c r="B133" s="676">
        <v>150</v>
      </c>
      <c r="C133" s="676">
        <v>16</v>
      </c>
      <c r="D133" s="676">
        <v>125</v>
      </c>
      <c r="E133" s="676">
        <v>380</v>
      </c>
      <c r="F133" s="676">
        <v>1</v>
      </c>
      <c r="G133" s="694">
        <v>17207</v>
      </c>
      <c r="H133" s="563">
        <f t="shared" si="1"/>
        <v>17207</v>
      </c>
    </row>
    <row r="134" spans="1:8">
      <c r="A134" s="677" t="s">
        <v>1043</v>
      </c>
      <c r="B134" s="676">
        <v>150</v>
      </c>
      <c r="C134" s="676">
        <v>25</v>
      </c>
      <c r="D134" s="676">
        <v>125</v>
      </c>
      <c r="E134" s="676">
        <v>380</v>
      </c>
      <c r="F134" s="676">
        <v>1</v>
      </c>
      <c r="G134" s="694">
        <v>20194</v>
      </c>
      <c r="H134" s="563">
        <f t="shared" si="1"/>
        <v>20194</v>
      </c>
    </row>
    <row r="135" spans="1:8">
      <c r="A135" s="677" t="s">
        <v>1044</v>
      </c>
      <c r="B135" s="676">
        <v>200</v>
      </c>
      <c r="C135" s="676">
        <v>16</v>
      </c>
      <c r="D135" s="676">
        <v>148</v>
      </c>
      <c r="E135" s="676">
        <v>450</v>
      </c>
      <c r="F135" s="676">
        <v>1</v>
      </c>
      <c r="G135" s="694">
        <v>32297</v>
      </c>
      <c r="H135" s="563">
        <f t="shared" si="1"/>
        <v>32297</v>
      </c>
    </row>
    <row r="136" spans="1:8">
      <c r="A136" s="677" t="s">
        <v>1045</v>
      </c>
      <c r="B136" s="676">
        <v>200</v>
      </c>
      <c r="C136" s="676">
        <v>25</v>
      </c>
      <c r="D136" s="676">
        <v>148</v>
      </c>
      <c r="E136" s="676">
        <v>450</v>
      </c>
      <c r="F136" s="676">
        <v>1</v>
      </c>
      <c r="G136" s="694">
        <v>36532</v>
      </c>
      <c r="H136" s="563">
        <f t="shared" si="1"/>
        <v>36532</v>
      </c>
    </row>
    <row r="137" spans="1:8">
      <c r="A137" s="677" t="s">
        <v>5642</v>
      </c>
      <c r="B137" s="676">
        <v>250</v>
      </c>
      <c r="C137" s="676">
        <v>16</v>
      </c>
      <c r="D137" s="676">
        <v>200</v>
      </c>
      <c r="E137" s="676">
        <v>530</v>
      </c>
      <c r="F137" s="676">
        <v>1</v>
      </c>
      <c r="G137" s="694">
        <v>60134</v>
      </c>
      <c r="H137" s="563">
        <f t="shared" si="1"/>
        <v>60134</v>
      </c>
    </row>
    <row r="138" spans="1:8">
      <c r="A138" s="677" t="s">
        <v>5643</v>
      </c>
      <c r="B138" s="676">
        <v>250</v>
      </c>
      <c r="C138" s="676">
        <v>25</v>
      </c>
      <c r="D138" s="676">
        <v>200</v>
      </c>
      <c r="E138" s="676">
        <v>530</v>
      </c>
      <c r="F138" s="676">
        <v>1</v>
      </c>
      <c r="G138" s="694">
        <v>65911</v>
      </c>
      <c r="H138" s="563">
        <f t="shared" si="1"/>
        <v>65911</v>
      </c>
    </row>
    <row r="139" spans="1:8">
      <c r="A139" s="677" t="s">
        <v>5644</v>
      </c>
      <c r="B139" s="676">
        <v>300</v>
      </c>
      <c r="C139" s="676">
        <v>16</v>
      </c>
      <c r="D139" s="676">
        <v>240</v>
      </c>
      <c r="E139" s="676">
        <v>750</v>
      </c>
      <c r="F139" s="676">
        <v>1</v>
      </c>
      <c r="G139" s="694">
        <v>166387</v>
      </c>
      <c r="H139" s="563">
        <f t="shared" si="1"/>
        <v>166387</v>
      </c>
    </row>
    <row r="140" spans="1:8">
      <c r="A140" s="677" t="s">
        <v>5645</v>
      </c>
      <c r="B140" s="676">
        <v>300</v>
      </c>
      <c r="C140" s="676">
        <v>25</v>
      </c>
      <c r="D140" s="676">
        <v>240</v>
      </c>
      <c r="E140" s="676">
        <v>750</v>
      </c>
      <c r="F140" s="676">
        <v>1</v>
      </c>
      <c r="G140" s="694">
        <v>183190</v>
      </c>
      <c r="H140" s="563">
        <f t="shared" si="1"/>
        <v>183190</v>
      </c>
    </row>
    <row r="141" spans="1:8">
      <c r="A141" s="677" t="s">
        <v>5646</v>
      </c>
      <c r="B141" s="676">
        <v>350</v>
      </c>
      <c r="C141" s="676">
        <v>16</v>
      </c>
      <c r="D141" s="676">
        <v>300</v>
      </c>
      <c r="E141" s="676">
        <v>750</v>
      </c>
      <c r="F141" s="676">
        <v>1</v>
      </c>
      <c r="G141" s="694">
        <v>267271</v>
      </c>
      <c r="H141" s="563">
        <f t="shared" si="1"/>
        <v>267271</v>
      </c>
    </row>
    <row r="142" spans="1:8">
      <c r="A142" s="677" t="s">
        <v>5647</v>
      </c>
      <c r="B142" s="676">
        <v>350</v>
      </c>
      <c r="C142" s="676">
        <v>25</v>
      </c>
      <c r="D142" s="676">
        <v>300</v>
      </c>
      <c r="E142" s="676">
        <v>750</v>
      </c>
      <c r="F142" s="676">
        <v>1</v>
      </c>
      <c r="G142" s="694">
        <v>293837</v>
      </c>
      <c r="H142" s="563">
        <f t="shared" si="1"/>
        <v>293837</v>
      </c>
    </row>
    <row r="143" spans="1:8">
      <c r="A143" s="677" t="s">
        <v>5648</v>
      </c>
      <c r="B143" s="676">
        <v>400</v>
      </c>
      <c r="C143" s="676">
        <v>16</v>
      </c>
      <c r="D143" s="676">
        <v>300</v>
      </c>
      <c r="E143" s="676">
        <v>880</v>
      </c>
      <c r="F143" s="676">
        <v>1</v>
      </c>
      <c r="G143" s="694">
        <v>432828</v>
      </c>
      <c r="H143" s="563">
        <f t="shared" si="1"/>
        <v>432828</v>
      </c>
    </row>
    <row r="144" spans="1:8">
      <c r="A144" s="677" t="s">
        <v>5649</v>
      </c>
      <c r="B144" s="676">
        <v>400</v>
      </c>
      <c r="C144" s="676">
        <v>25</v>
      </c>
      <c r="D144" s="676">
        <v>300</v>
      </c>
      <c r="E144" s="676">
        <v>880</v>
      </c>
      <c r="F144" s="676">
        <v>1</v>
      </c>
      <c r="G144" s="694">
        <v>476634</v>
      </c>
      <c r="H144" s="563">
        <f t="shared" si="1"/>
        <v>476634</v>
      </c>
    </row>
    <row r="145" spans="1:8">
      <c r="A145" s="677" t="s">
        <v>5650</v>
      </c>
      <c r="B145" s="676">
        <v>500</v>
      </c>
      <c r="C145" s="676">
        <v>16</v>
      </c>
      <c r="D145" s="676">
        <v>390</v>
      </c>
      <c r="E145" s="676">
        <v>990</v>
      </c>
      <c r="F145" s="676">
        <v>1</v>
      </c>
      <c r="G145" s="694">
        <v>783098</v>
      </c>
      <c r="H145" s="563">
        <f t="shared" si="1"/>
        <v>783098</v>
      </c>
    </row>
    <row r="146" spans="1:8">
      <c r="A146" s="677" t="s">
        <v>5651</v>
      </c>
      <c r="B146" s="676">
        <v>500</v>
      </c>
      <c r="C146" s="676">
        <v>25</v>
      </c>
      <c r="D146" s="676">
        <v>390</v>
      </c>
      <c r="E146" s="676">
        <v>990</v>
      </c>
      <c r="F146" s="676">
        <v>1</v>
      </c>
      <c r="G146" s="694">
        <v>862313</v>
      </c>
      <c r="H146" s="563">
        <f t="shared" si="1"/>
        <v>862313</v>
      </c>
    </row>
    <row r="147" spans="1:8" s="251" customFormat="1">
      <c r="A147" s="690" t="s">
        <v>5652</v>
      </c>
      <c r="B147" s="676">
        <v>600</v>
      </c>
      <c r="C147" s="676">
        <v>16</v>
      </c>
      <c r="D147" s="676">
        <v>500</v>
      </c>
      <c r="E147" s="675">
        <v>1017</v>
      </c>
      <c r="F147" s="676">
        <v>1</v>
      </c>
      <c r="G147" s="694">
        <v>1443751.2</v>
      </c>
      <c r="H147" s="563">
        <f t="shared" si="1"/>
        <v>1443751.2</v>
      </c>
    </row>
    <row r="148" spans="1:8" s="251" customFormat="1">
      <c r="A148" s="690" t="s">
        <v>5653</v>
      </c>
      <c r="B148" s="676">
        <v>600</v>
      </c>
      <c r="C148" s="676">
        <v>25</v>
      </c>
      <c r="D148" s="676">
        <v>500</v>
      </c>
      <c r="E148" s="675">
        <v>1017</v>
      </c>
      <c r="F148" s="676">
        <v>1</v>
      </c>
      <c r="G148" s="694">
        <v>1447891.2</v>
      </c>
      <c r="H148" s="563">
        <f t="shared" si="1"/>
        <v>1447891.2</v>
      </c>
    </row>
    <row r="149" spans="1:8">
      <c r="A149" s="691" t="s">
        <v>1070</v>
      </c>
      <c r="E149" s="675"/>
      <c r="G149" s="674"/>
    </row>
    <row r="150" spans="1:8" s="97" customFormat="1" ht="45">
      <c r="A150" s="696" t="s">
        <v>23</v>
      </c>
      <c r="B150" s="696" t="s">
        <v>1049</v>
      </c>
      <c r="C150" s="696" t="s">
        <v>1048</v>
      </c>
      <c r="D150" s="696" t="s">
        <v>1056</v>
      </c>
      <c r="E150" s="696" t="s">
        <v>1057</v>
      </c>
      <c r="F150" s="696" t="s">
        <v>442</v>
      </c>
      <c r="G150" s="697" t="s">
        <v>10</v>
      </c>
      <c r="H150" s="696" t="s">
        <v>11</v>
      </c>
    </row>
    <row r="151" spans="1:8">
      <c r="A151" s="605" t="s">
        <v>5654</v>
      </c>
      <c r="B151" s="595">
        <v>15</v>
      </c>
      <c r="C151" s="595">
        <v>40</v>
      </c>
      <c r="D151" s="595">
        <v>10</v>
      </c>
      <c r="E151" s="595">
        <v>130</v>
      </c>
      <c r="F151" s="564">
        <v>1</v>
      </c>
      <c r="G151" s="694">
        <v>2414</v>
      </c>
      <c r="H151" s="563">
        <f t="shared" ref="H151:H164" si="2">G151-G151*$B$4/100</f>
        <v>2414</v>
      </c>
    </row>
    <row r="152" spans="1:8">
      <c r="A152" s="605" t="s">
        <v>5655</v>
      </c>
      <c r="B152" s="595">
        <v>20</v>
      </c>
      <c r="C152" s="595">
        <v>40</v>
      </c>
      <c r="D152" s="595">
        <v>15</v>
      </c>
      <c r="E152" s="595">
        <v>150</v>
      </c>
      <c r="F152" s="564">
        <v>1</v>
      </c>
      <c r="G152" s="694">
        <v>2776</v>
      </c>
      <c r="H152" s="563">
        <f t="shared" si="2"/>
        <v>2776</v>
      </c>
    </row>
    <row r="153" spans="1:8">
      <c r="A153" s="605" t="s">
        <v>5656</v>
      </c>
      <c r="B153" s="595">
        <v>25</v>
      </c>
      <c r="C153" s="595">
        <v>40</v>
      </c>
      <c r="D153" s="595">
        <v>18</v>
      </c>
      <c r="E153" s="595">
        <v>160</v>
      </c>
      <c r="F153" s="564">
        <v>1</v>
      </c>
      <c r="G153" s="694">
        <v>3383</v>
      </c>
      <c r="H153" s="563">
        <f t="shared" si="2"/>
        <v>3383</v>
      </c>
    </row>
    <row r="154" spans="1:8">
      <c r="A154" s="605" t="s">
        <v>5657</v>
      </c>
      <c r="B154" s="595">
        <v>32</v>
      </c>
      <c r="C154" s="595">
        <v>40</v>
      </c>
      <c r="D154" s="595">
        <v>24</v>
      </c>
      <c r="E154" s="595">
        <v>180</v>
      </c>
      <c r="F154" s="564">
        <v>1</v>
      </c>
      <c r="G154" s="694">
        <v>3678</v>
      </c>
      <c r="H154" s="563">
        <f t="shared" si="2"/>
        <v>3678</v>
      </c>
    </row>
    <row r="155" spans="1:8">
      <c r="A155" s="605" t="s">
        <v>5658</v>
      </c>
      <c r="B155" s="595">
        <v>40</v>
      </c>
      <c r="C155" s="595">
        <v>40</v>
      </c>
      <c r="D155" s="595">
        <v>30</v>
      </c>
      <c r="E155" s="595">
        <v>200</v>
      </c>
      <c r="F155" s="564">
        <v>1</v>
      </c>
      <c r="G155" s="694">
        <v>4092</v>
      </c>
      <c r="H155" s="563">
        <f t="shared" si="2"/>
        <v>4092</v>
      </c>
    </row>
    <row r="156" spans="1:8">
      <c r="A156" s="605" t="s">
        <v>5659</v>
      </c>
      <c r="B156" s="595">
        <v>50</v>
      </c>
      <c r="C156" s="595">
        <v>40</v>
      </c>
      <c r="D156" s="595">
        <v>40</v>
      </c>
      <c r="E156" s="595">
        <v>230</v>
      </c>
      <c r="F156" s="564">
        <v>1</v>
      </c>
      <c r="G156" s="694">
        <v>4524</v>
      </c>
      <c r="H156" s="563">
        <f t="shared" si="2"/>
        <v>4524</v>
      </c>
    </row>
    <row r="157" spans="1:8">
      <c r="A157" s="605" t="s">
        <v>5660</v>
      </c>
      <c r="B157" s="595">
        <v>65</v>
      </c>
      <c r="C157" s="595">
        <v>16</v>
      </c>
      <c r="D157" s="595">
        <v>45</v>
      </c>
      <c r="E157" s="595">
        <v>270</v>
      </c>
      <c r="F157" s="564">
        <v>1</v>
      </c>
      <c r="G157" s="694">
        <v>5718</v>
      </c>
      <c r="H157" s="563">
        <f t="shared" si="2"/>
        <v>5718</v>
      </c>
    </row>
    <row r="158" spans="1:8">
      <c r="A158" s="605" t="s">
        <v>5661</v>
      </c>
      <c r="B158" s="595">
        <v>65</v>
      </c>
      <c r="C158" s="595">
        <v>25</v>
      </c>
      <c r="D158" s="595">
        <v>45</v>
      </c>
      <c r="E158" s="595">
        <v>270</v>
      </c>
      <c r="F158" s="564">
        <v>1</v>
      </c>
      <c r="G158" s="694">
        <v>6184</v>
      </c>
      <c r="H158" s="563">
        <f t="shared" si="2"/>
        <v>6184</v>
      </c>
    </row>
    <row r="159" spans="1:8">
      <c r="A159" s="605" t="s">
        <v>5662</v>
      </c>
      <c r="B159" s="595">
        <v>80</v>
      </c>
      <c r="C159" s="595">
        <v>16</v>
      </c>
      <c r="D159" s="595">
        <v>63</v>
      </c>
      <c r="E159" s="595">
        <v>280</v>
      </c>
      <c r="F159" s="564">
        <v>1</v>
      </c>
      <c r="G159" s="694">
        <v>8413</v>
      </c>
      <c r="H159" s="563">
        <f t="shared" si="2"/>
        <v>8413</v>
      </c>
    </row>
    <row r="160" spans="1:8">
      <c r="A160" s="605" t="s">
        <v>5663</v>
      </c>
      <c r="B160" s="595">
        <v>80</v>
      </c>
      <c r="C160" s="595">
        <v>25</v>
      </c>
      <c r="D160" s="595">
        <v>63</v>
      </c>
      <c r="E160" s="595">
        <v>280</v>
      </c>
      <c r="F160" s="564">
        <v>1</v>
      </c>
      <c r="G160" s="694">
        <v>8748</v>
      </c>
      <c r="H160" s="563">
        <f t="shared" si="2"/>
        <v>8748</v>
      </c>
    </row>
    <row r="161" spans="1:8">
      <c r="A161" s="605" t="s">
        <v>5664</v>
      </c>
      <c r="B161" s="595">
        <v>100</v>
      </c>
      <c r="C161" s="595">
        <v>16</v>
      </c>
      <c r="D161" s="595">
        <v>75</v>
      </c>
      <c r="E161" s="595">
        <v>300</v>
      </c>
      <c r="F161" s="564">
        <v>1</v>
      </c>
      <c r="G161" s="694">
        <v>9900</v>
      </c>
      <c r="H161" s="563">
        <f t="shared" si="2"/>
        <v>9900</v>
      </c>
    </row>
    <row r="162" spans="1:8">
      <c r="A162" s="605" t="s">
        <v>5665</v>
      </c>
      <c r="B162" s="595">
        <v>100</v>
      </c>
      <c r="C162" s="595">
        <v>25</v>
      </c>
      <c r="D162" s="595">
        <v>75</v>
      </c>
      <c r="E162" s="595">
        <v>300</v>
      </c>
      <c r="F162" s="564">
        <v>1</v>
      </c>
      <c r="G162" s="694">
        <v>12485</v>
      </c>
      <c r="H162" s="563">
        <f t="shared" si="2"/>
        <v>12485</v>
      </c>
    </row>
    <row r="163" spans="1:8">
      <c r="A163" s="605" t="s">
        <v>5666</v>
      </c>
      <c r="B163" s="595">
        <v>125</v>
      </c>
      <c r="C163" s="595">
        <v>16</v>
      </c>
      <c r="D163" s="595">
        <v>100</v>
      </c>
      <c r="E163" s="595">
        <v>325</v>
      </c>
      <c r="F163" s="564">
        <v>1</v>
      </c>
      <c r="G163" s="694">
        <v>22426</v>
      </c>
      <c r="H163" s="563">
        <f t="shared" si="2"/>
        <v>22426</v>
      </c>
    </row>
    <row r="164" spans="1:8">
      <c r="A164" s="605" t="s">
        <v>5667</v>
      </c>
      <c r="B164" s="595">
        <v>125</v>
      </c>
      <c r="C164" s="595">
        <v>25</v>
      </c>
      <c r="D164" s="595">
        <v>100</v>
      </c>
      <c r="E164" s="595">
        <v>325</v>
      </c>
      <c r="F164" s="564">
        <v>1</v>
      </c>
      <c r="G164" s="694">
        <v>23929</v>
      </c>
      <c r="H164" s="563">
        <f t="shared" si="2"/>
        <v>23929</v>
      </c>
    </row>
    <row r="165" spans="1:8" ht="45">
      <c r="A165" s="680" t="s">
        <v>23</v>
      </c>
      <c r="B165" s="680" t="s">
        <v>1049</v>
      </c>
      <c r="C165" s="680" t="s">
        <v>1048</v>
      </c>
      <c r="D165" s="680" t="s">
        <v>1056</v>
      </c>
      <c r="E165" s="680" t="s">
        <v>1057</v>
      </c>
      <c r="F165" s="680" t="s">
        <v>442</v>
      </c>
      <c r="G165" s="695" t="s">
        <v>10</v>
      </c>
      <c r="H165" s="680" t="s">
        <v>11</v>
      </c>
    </row>
    <row r="166" spans="1:8">
      <c r="A166" s="2288" t="s">
        <v>1789</v>
      </c>
      <c r="B166" s="2288"/>
      <c r="C166" s="2288"/>
      <c r="D166" s="2288"/>
      <c r="E166" s="2288"/>
      <c r="F166" s="2288"/>
      <c r="G166" s="2288"/>
      <c r="H166" s="2288"/>
    </row>
    <row r="167" spans="1:8">
      <c r="A167" s="561" t="s">
        <v>5668</v>
      </c>
      <c r="B167" s="676">
        <v>20</v>
      </c>
      <c r="C167" s="676">
        <v>40</v>
      </c>
      <c r="D167" s="676">
        <v>15</v>
      </c>
      <c r="E167" s="676">
        <v>200</v>
      </c>
      <c r="F167" s="676">
        <v>1</v>
      </c>
      <c r="G167" s="694">
        <v>6389</v>
      </c>
      <c r="H167" s="563">
        <f t="shared" ref="H167:H176" si="3">G167-G167*$B$4/100</f>
        <v>6389</v>
      </c>
    </row>
    <row r="168" spans="1:8">
      <c r="A168" s="561" t="s">
        <v>5669</v>
      </c>
      <c r="B168" s="676">
        <v>25</v>
      </c>
      <c r="C168" s="676">
        <v>40</v>
      </c>
      <c r="D168" s="676">
        <v>18</v>
      </c>
      <c r="E168" s="676">
        <v>230</v>
      </c>
      <c r="F168" s="676">
        <v>1</v>
      </c>
      <c r="G168" s="694">
        <v>6389</v>
      </c>
      <c r="H168" s="563">
        <f t="shared" si="3"/>
        <v>6389</v>
      </c>
    </row>
    <row r="169" spans="1:8">
      <c r="A169" s="561" t="s">
        <v>5670</v>
      </c>
      <c r="B169" s="676">
        <v>32</v>
      </c>
      <c r="C169" s="676">
        <v>40</v>
      </c>
      <c r="D169" s="676">
        <v>24</v>
      </c>
      <c r="E169" s="676">
        <v>230</v>
      </c>
      <c r="F169" s="676">
        <v>1</v>
      </c>
      <c r="G169" s="694">
        <v>7361</v>
      </c>
      <c r="H169" s="563">
        <f t="shared" si="3"/>
        <v>7361</v>
      </c>
    </row>
    <row r="170" spans="1:8">
      <c r="A170" s="677" t="s">
        <v>5671</v>
      </c>
      <c r="B170" s="676">
        <v>40</v>
      </c>
      <c r="C170" s="676">
        <v>40</v>
      </c>
      <c r="D170" s="676">
        <v>30</v>
      </c>
      <c r="E170" s="676">
        <v>250</v>
      </c>
      <c r="F170" s="676">
        <v>1</v>
      </c>
      <c r="G170" s="694">
        <v>8817</v>
      </c>
      <c r="H170" s="563">
        <f t="shared" si="3"/>
        <v>8817</v>
      </c>
    </row>
    <row r="171" spans="1:8">
      <c r="A171" s="677" t="s">
        <v>5672</v>
      </c>
      <c r="B171" s="676">
        <v>50</v>
      </c>
      <c r="C171" s="676">
        <v>40</v>
      </c>
      <c r="D171" s="676">
        <v>40</v>
      </c>
      <c r="E171" s="676">
        <v>270</v>
      </c>
      <c r="F171" s="676">
        <v>1</v>
      </c>
      <c r="G171" s="694">
        <v>9551</v>
      </c>
      <c r="H171" s="563">
        <f t="shared" si="3"/>
        <v>9551</v>
      </c>
    </row>
    <row r="172" spans="1:8">
      <c r="A172" s="677" t="s">
        <v>5673</v>
      </c>
      <c r="B172" s="676">
        <v>65</v>
      </c>
      <c r="C172" s="676">
        <v>25</v>
      </c>
      <c r="D172" s="676">
        <v>48</v>
      </c>
      <c r="E172" s="676">
        <v>280</v>
      </c>
      <c r="F172" s="676">
        <v>1</v>
      </c>
      <c r="G172" s="694">
        <v>14337</v>
      </c>
      <c r="H172" s="563">
        <f t="shared" si="3"/>
        <v>14337</v>
      </c>
    </row>
    <row r="173" spans="1:8">
      <c r="A173" s="677" t="s">
        <v>5674</v>
      </c>
      <c r="B173" s="676">
        <v>80</v>
      </c>
      <c r="C173" s="676">
        <v>25</v>
      </c>
      <c r="D173" s="676">
        <v>63</v>
      </c>
      <c r="E173" s="676">
        <v>280</v>
      </c>
      <c r="F173" s="676">
        <v>1</v>
      </c>
      <c r="G173" s="694">
        <v>17704</v>
      </c>
      <c r="H173" s="563">
        <f t="shared" si="3"/>
        <v>17704</v>
      </c>
    </row>
    <row r="174" spans="1:8">
      <c r="A174" s="677" t="s">
        <v>5675</v>
      </c>
      <c r="B174" s="676">
        <v>100</v>
      </c>
      <c r="C174" s="676">
        <v>25</v>
      </c>
      <c r="D174" s="676">
        <v>75</v>
      </c>
      <c r="E174" s="676">
        <v>300</v>
      </c>
      <c r="F174" s="676">
        <v>1</v>
      </c>
      <c r="G174" s="694">
        <v>20832</v>
      </c>
      <c r="H174" s="563">
        <f t="shared" si="3"/>
        <v>20832</v>
      </c>
    </row>
    <row r="175" spans="1:8">
      <c r="A175" s="677" t="s">
        <v>5676</v>
      </c>
      <c r="B175" s="676">
        <v>125</v>
      </c>
      <c r="C175" s="676">
        <v>25</v>
      </c>
      <c r="D175" s="676">
        <v>100</v>
      </c>
      <c r="E175" s="676">
        <v>330</v>
      </c>
      <c r="F175" s="676">
        <v>1</v>
      </c>
      <c r="G175" s="694">
        <v>55566</v>
      </c>
      <c r="H175" s="563">
        <f t="shared" si="3"/>
        <v>55566</v>
      </c>
    </row>
    <row r="176" spans="1:8">
      <c r="A176" s="677" t="s">
        <v>5677</v>
      </c>
      <c r="B176" s="676">
        <v>150</v>
      </c>
      <c r="C176" s="676">
        <v>25</v>
      </c>
      <c r="D176" s="676">
        <v>125</v>
      </c>
      <c r="E176" s="676">
        <v>360</v>
      </c>
      <c r="F176" s="676">
        <v>1</v>
      </c>
      <c r="G176" s="694">
        <v>71755</v>
      </c>
      <c r="H176" s="563">
        <f t="shared" si="3"/>
        <v>71755</v>
      </c>
    </row>
    <row r="177" spans="1:8">
      <c r="A177" s="2289" t="s">
        <v>1790</v>
      </c>
      <c r="B177" s="2290"/>
      <c r="C177" s="2290"/>
      <c r="D177" s="2290"/>
      <c r="E177" s="2290"/>
      <c r="F177" s="2290"/>
      <c r="G177" s="2290"/>
      <c r="H177" s="2291"/>
    </row>
    <row r="178" spans="1:8">
      <c r="A178" s="677" t="s">
        <v>5678</v>
      </c>
      <c r="B178" s="676">
        <v>20</v>
      </c>
      <c r="C178" s="676">
        <v>40</v>
      </c>
      <c r="D178" s="676">
        <v>15</v>
      </c>
      <c r="E178" s="676">
        <v>120</v>
      </c>
      <c r="F178" s="676">
        <v>1</v>
      </c>
      <c r="G178" s="694">
        <v>7407</v>
      </c>
      <c r="H178" s="563">
        <f t="shared" ref="H178:H192" si="4">G178-G178*$B$4/100</f>
        <v>7407</v>
      </c>
    </row>
    <row r="179" spans="1:8">
      <c r="A179" s="677" t="s">
        <v>5679</v>
      </c>
      <c r="B179" s="676">
        <v>25</v>
      </c>
      <c r="C179" s="676">
        <v>40</v>
      </c>
      <c r="D179" s="676">
        <v>18</v>
      </c>
      <c r="E179" s="676">
        <v>140</v>
      </c>
      <c r="F179" s="676">
        <v>1</v>
      </c>
      <c r="G179" s="694">
        <v>7777</v>
      </c>
      <c r="H179" s="563">
        <f t="shared" si="4"/>
        <v>7777</v>
      </c>
    </row>
    <row r="180" spans="1:8">
      <c r="A180" s="677" t="s">
        <v>5680</v>
      </c>
      <c r="B180" s="676">
        <v>32</v>
      </c>
      <c r="C180" s="676">
        <v>40</v>
      </c>
      <c r="D180" s="676">
        <v>24</v>
      </c>
      <c r="E180" s="676">
        <v>140</v>
      </c>
      <c r="F180" s="676">
        <v>1</v>
      </c>
      <c r="G180" s="694">
        <v>8497</v>
      </c>
      <c r="H180" s="563">
        <f t="shared" si="4"/>
        <v>8497</v>
      </c>
    </row>
    <row r="181" spans="1:8">
      <c r="A181" s="677" t="s">
        <v>5681</v>
      </c>
      <c r="B181" s="676">
        <v>40</v>
      </c>
      <c r="C181" s="676">
        <v>40</v>
      </c>
      <c r="D181" s="676">
        <v>30</v>
      </c>
      <c r="E181" s="676">
        <v>165</v>
      </c>
      <c r="F181" s="676">
        <v>1</v>
      </c>
      <c r="G181" s="694">
        <v>10414</v>
      </c>
      <c r="H181" s="563">
        <f t="shared" si="4"/>
        <v>10414</v>
      </c>
    </row>
    <row r="182" spans="1:8">
      <c r="A182" s="677" t="s">
        <v>5682</v>
      </c>
      <c r="B182" s="676">
        <v>50</v>
      </c>
      <c r="C182" s="676">
        <v>40</v>
      </c>
      <c r="D182" s="676">
        <v>40</v>
      </c>
      <c r="E182" s="676">
        <v>180</v>
      </c>
      <c r="F182" s="676">
        <v>1</v>
      </c>
      <c r="G182" s="694">
        <v>10950</v>
      </c>
      <c r="H182" s="563">
        <f t="shared" si="4"/>
        <v>10950</v>
      </c>
    </row>
    <row r="183" spans="1:8">
      <c r="A183" s="677" t="s">
        <v>5683</v>
      </c>
      <c r="B183" s="676">
        <v>65</v>
      </c>
      <c r="C183" s="676">
        <v>16</v>
      </c>
      <c r="D183" s="676">
        <v>48</v>
      </c>
      <c r="E183" s="676">
        <v>200</v>
      </c>
      <c r="F183" s="676">
        <v>1</v>
      </c>
      <c r="G183" s="694">
        <v>15285</v>
      </c>
      <c r="H183" s="563">
        <f t="shared" si="4"/>
        <v>15285</v>
      </c>
    </row>
    <row r="184" spans="1:8">
      <c r="A184" s="677" t="s">
        <v>5684</v>
      </c>
      <c r="B184" s="676">
        <v>65</v>
      </c>
      <c r="C184" s="676">
        <v>25</v>
      </c>
      <c r="D184" s="676">
        <v>48</v>
      </c>
      <c r="E184" s="676">
        <v>200</v>
      </c>
      <c r="F184" s="676">
        <v>1</v>
      </c>
      <c r="G184" s="694">
        <v>15474</v>
      </c>
      <c r="H184" s="563">
        <f t="shared" si="4"/>
        <v>15474</v>
      </c>
    </row>
    <row r="185" spans="1:8">
      <c r="A185" s="677" t="s">
        <v>5685</v>
      </c>
      <c r="B185" s="676">
        <v>80</v>
      </c>
      <c r="C185" s="676">
        <v>16</v>
      </c>
      <c r="D185" s="676">
        <v>63</v>
      </c>
      <c r="E185" s="676">
        <v>210</v>
      </c>
      <c r="F185" s="676">
        <v>1</v>
      </c>
      <c r="G185" s="694">
        <v>18677</v>
      </c>
      <c r="H185" s="563">
        <f t="shared" si="4"/>
        <v>18677</v>
      </c>
    </row>
    <row r="186" spans="1:8">
      <c r="A186" s="677" t="s">
        <v>5686</v>
      </c>
      <c r="B186" s="676">
        <v>80</v>
      </c>
      <c r="C186" s="676">
        <v>25</v>
      </c>
      <c r="D186" s="676">
        <v>63</v>
      </c>
      <c r="E186" s="676">
        <v>210</v>
      </c>
      <c r="F186" s="676">
        <v>1</v>
      </c>
      <c r="G186" s="694">
        <v>19010</v>
      </c>
      <c r="H186" s="563">
        <f t="shared" si="4"/>
        <v>19010</v>
      </c>
    </row>
    <row r="187" spans="1:8">
      <c r="A187" s="677" t="s">
        <v>5687</v>
      </c>
      <c r="B187" s="676">
        <v>100</v>
      </c>
      <c r="C187" s="676">
        <v>16</v>
      </c>
      <c r="D187" s="676">
        <v>75</v>
      </c>
      <c r="E187" s="676">
        <v>230</v>
      </c>
      <c r="F187" s="676">
        <v>1</v>
      </c>
      <c r="G187" s="694">
        <v>22227</v>
      </c>
      <c r="H187" s="563">
        <f t="shared" si="4"/>
        <v>22227</v>
      </c>
    </row>
    <row r="188" spans="1:8">
      <c r="A188" s="677" t="s">
        <v>5688</v>
      </c>
      <c r="B188" s="676">
        <v>100</v>
      </c>
      <c r="C188" s="676">
        <v>25</v>
      </c>
      <c r="D188" s="676">
        <v>75</v>
      </c>
      <c r="E188" s="676">
        <v>230</v>
      </c>
      <c r="F188" s="676">
        <v>1</v>
      </c>
      <c r="G188" s="694">
        <v>22542</v>
      </c>
      <c r="H188" s="563">
        <f t="shared" si="4"/>
        <v>22542</v>
      </c>
    </row>
    <row r="189" spans="1:8">
      <c r="A189" s="677" t="s">
        <v>5689</v>
      </c>
      <c r="B189" s="676">
        <v>125</v>
      </c>
      <c r="C189" s="676">
        <v>16</v>
      </c>
      <c r="D189" s="676">
        <v>100</v>
      </c>
      <c r="E189" s="676">
        <v>350</v>
      </c>
      <c r="F189" s="676">
        <v>1</v>
      </c>
      <c r="G189" s="694">
        <v>57397</v>
      </c>
      <c r="H189" s="563">
        <f t="shared" si="4"/>
        <v>57397</v>
      </c>
    </row>
    <row r="190" spans="1:8">
      <c r="A190" s="677" t="s">
        <v>5690</v>
      </c>
      <c r="B190" s="676">
        <v>125</v>
      </c>
      <c r="C190" s="676">
        <v>25</v>
      </c>
      <c r="D190" s="676">
        <v>100</v>
      </c>
      <c r="E190" s="676">
        <v>350</v>
      </c>
      <c r="F190" s="676">
        <v>1</v>
      </c>
      <c r="G190" s="694">
        <v>58264</v>
      </c>
      <c r="H190" s="563">
        <f t="shared" si="4"/>
        <v>58264</v>
      </c>
    </row>
    <row r="191" spans="1:8">
      <c r="A191" s="677" t="s">
        <v>5691</v>
      </c>
      <c r="B191" s="676">
        <v>150</v>
      </c>
      <c r="C191" s="676">
        <v>16</v>
      </c>
      <c r="D191" s="676">
        <v>125</v>
      </c>
      <c r="E191" s="676">
        <v>380</v>
      </c>
      <c r="F191" s="676">
        <v>1</v>
      </c>
      <c r="G191" s="694">
        <v>74295</v>
      </c>
      <c r="H191" s="563">
        <f t="shared" si="4"/>
        <v>74295</v>
      </c>
    </row>
    <row r="192" spans="1:8">
      <c r="A192" s="677" t="s">
        <v>5692</v>
      </c>
      <c r="B192" s="676">
        <v>150</v>
      </c>
      <c r="C192" s="676">
        <v>25</v>
      </c>
      <c r="D192" s="676">
        <v>125</v>
      </c>
      <c r="E192" s="676">
        <v>380</v>
      </c>
      <c r="F192" s="676">
        <v>1</v>
      </c>
      <c r="G192" s="694">
        <v>75109</v>
      </c>
      <c r="H192" s="563">
        <f t="shared" si="4"/>
        <v>75109</v>
      </c>
    </row>
    <row r="193" spans="1:8" s="251" customFormat="1">
      <c r="G193" s="674"/>
      <c r="H193" s="318"/>
    </row>
    <row r="194" spans="1:8" s="251" customFormat="1" ht="15.75">
      <c r="A194" s="692" t="s">
        <v>1795</v>
      </c>
      <c r="G194" s="674"/>
      <c r="H194" s="318"/>
    </row>
    <row r="195" spans="1:8" s="251" customFormat="1">
      <c r="G195" s="674"/>
      <c r="H195" s="318"/>
    </row>
    <row r="196" spans="1:8" s="251" customFormat="1">
      <c r="G196" s="674"/>
      <c r="H196" s="318"/>
    </row>
    <row r="197" spans="1:8" s="251" customFormat="1">
      <c r="G197" s="674"/>
      <c r="H197" s="318"/>
    </row>
    <row r="198" spans="1:8" s="251" customFormat="1">
      <c r="G198" s="674"/>
      <c r="H198" s="318"/>
    </row>
    <row r="199" spans="1:8" s="251" customFormat="1">
      <c r="G199" s="674"/>
      <c r="H199" s="318"/>
    </row>
    <row r="200" spans="1:8" s="251" customFormat="1">
      <c r="G200" s="674"/>
      <c r="H200" s="318"/>
    </row>
    <row r="201" spans="1:8" s="251" customFormat="1">
      <c r="G201" s="674"/>
      <c r="H201" s="318"/>
    </row>
    <row r="202" spans="1:8" s="251" customFormat="1">
      <c r="G202" s="674"/>
      <c r="H202" s="318"/>
    </row>
    <row r="203" spans="1:8" s="251" customFormat="1">
      <c r="G203" s="674"/>
      <c r="H203" s="318"/>
    </row>
    <row r="204" spans="1:8" s="251" customFormat="1">
      <c r="G204" s="674"/>
      <c r="H204" s="318"/>
    </row>
    <row r="205" spans="1:8" s="251" customFormat="1">
      <c r="G205" s="674"/>
      <c r="H205" s="318"/>
    </row>
    <row r="206" spans="1:8" s="251" customFormat="1">
      <c r="G206" s="674"/>
      <c r="H206" s="318"/>
    </row>
    <row r="207" spans="1:8" s="251" customFormat="1">
      <c r="G207" s="674"/>
      <c r="H207" s="318"/>
    </row>
    <row r="208" spans="1:8" s="251" customFormat="1">
      <c r="G208" s="674"/>
      <c r="H208" s="318"/>
    </row>
    <row r="209" spans="7:8" s="251" customFormat="1">
      <c r="G209" s="674"/>
      <c r="H209" s="318"/>
    </row>
    <row r="210" spans="7:8" s="251" customFormat="1">
      <c r="G210" s="674"/>
      <c r="H210" s="318"/>
    </row>
    <row r="211" spans="7:8" s="251" customFormat="1">
      <c r="G211" s="674"/>
      <c r="H211" s="318"/>
    </row>
    <row r="212" spans="7:8" s="251" customFormat="1">
      <c r="G212" s="674"/>
      <c r="H212" s="318"/>
    </row>
    <row r="213" spans="7:8" s="251" customFormat="1">
      <c r="G213" s="674"/>
      <c r="H213" s="318"/>
    </row>
    <row r="214" spans="7:8" s="251" customFormat="1">
      <c r="G214" s="674"/>
      <c r="H214" s="318"/>
    </row>
    <row r="215" spans="7:8" s="251" customFormat="1">
      <c r="G215" s="674"/>
      <c r="H215" s="318"/>
    </row>
    <row r="216" spans="7:8" s="251" customFormat="1">
      <c r="G216" s="674"/>
      <c r="H216" s="318"/>
    </row>
    <row r="217" spans="7:8" s="251" customFormat="1">
      <c r="G217" s="674"/>
      <c r="H217" s="318"/>
    </row>
    <row r="218" spans="7:8" s="251" customFormat="1">
      <c r="G218" s="674"/>
      <c r="H218" s="318"/>
    </row>
    <row r="219" spans="7:8" s="251" customFormat="1">
      <c r="G219" s="674"/>
      <c r="H219" s="318"/>
    </row>
    <row r="220" spans="7:8" s="251" customFormat="1">
      <c r="G220" s="674"/>
      <c r="H220" s="318"/>
    </row>
    <row r="221" spans="7:8" s="251" customFormat="1">
      <c r="G221" s="674"/>
      <c r="H221" s="318"/>
    </row>
    <row r="222" spans="7:8" s="251" customFormat="1">
      <c r="G222" s="674"/>
      <c r="H222" s="318"/>
    </row>
    <row r="223" spans="7:8" s="251" customFormat="1">
      <c r="G223" s="674"/>
      <c r="H223" s="318"/>
    </row>
    <row r="224" spans="7:8" s="251" customFormat="1">
      <c r="G224" s="674"/>
      <c r="H224" s="318"/>
    </row>
    <row r="225" spans="7:8" s="251" customFormat="1">
      <c r="G225" s="674"/>
      <c r="H225" s="318"/>
    </row>
    <row r="226" spans="7:8" s="251" customFormat="1">
      <c r="G226" s="674"/>
      <c r="H226" s="318"/>
    </row>
    <row r="227" spans="7:8" s="251" customFormat="1">
      <c r="G227" s="674"/>
      <c r="H227" s="318"/>
    </row>
    <row r="228" spans="7:8" s="251" customFormat="1">
      <c r="G228" s="674"/>
      <c r="H228" s="318"/>
    </row>
    <row r="229" spans="7:8" s="251" customFormat="1">
      <c r="G229" s="674"/>
      <c r="H229" s="318"/>
    </row>
    <row r="230" spans="7:8" s="251" customFormat="1">
      <c r="G230" s="674"/>
      <c r="H230" s="318"/>
    </row>
    <row r="231" spans="7:8" s="251" customFormat="1">
      <c r="G231" s="674"/>
      <c r="H231" s="318"/>
    </row>
    <row r="232" spans="7:8" s="251" customFormat="1">
      <c r="G232" s="674"/>
      <c r="H232" s="318"/>
    </row>
    <row r="233" spans="7:8" s="251" customFormat="1">
      <c r="G233" s="674"/>
      <c r="H233" s="318"/>
    </row>
    <row r="234" spans="7:8" s="251" customFormat="1">
      <c r="G234" s="674"/>
      <c r="H234" s="318"/>
    </row>
    <row r="235" spans="7:8" s="251" customFormat="1">
      <c r="G235" s="674"/>
      <c r="H235" s="318"/>
    </row>
    <row r="236" spans="7:8" s="251" customFormat="1">
      <c r="G236" s="674"/>
      <c r="H236" s="318"/>
    </row>
    <row r="237" spans="7:8" s="251" customFormat="1">
      <c r="G237" s="674"/>
      <c r="H237" s="318"/>
    </row>
    <row r="238" spans="7:8" s="251" customFormat="1">
      <c r="G238" s="674"/>
      <c r="H238" s="318"/>
    </row>
    <row r="239" spans="7:8" s="251" customFormat="1">
      <c r="G239" s="674"/>
      <c r="H239" s="318"/>
    </row>
    <row r="240" spans="7:8" s="251" customFormat="1">
      <c r="G240" s="674"/>
      <c r="H240" s="318"/>
    </row>
    <row r="241" spans="7:8" s="251" customFormat="1">
      <c r="G241" s="674"/>
      <c r="H241" s="318"/>
    </row>
    <row r="242" spans="7:8" s="251" customFormat="1">
      <c r="G242" s="674"/>
      <c r="H242" s="318"/>
    </row>
    <row r="243" spans="7:8" s="251" customFormat="1">
      <c r="G243" s="674"/>
      <c r="H243" s="318"/>
    </row>
    <row r="244" spans="7:8" s="251" customFormat="1">
      <c r="G244" s="674"/>
      <c r="H244" s="318"/>
    </row>
    <row r="245" spans="7:8" s="251" customFormat="1">
      <c r="G245" s="674"/>
      <c r="H245" s="318"/>
    </row>
    <row r="246" spans="7:8" s="251" customFormat="1">
      <c r="G246" s="674"/>
      <c r="H246" s="318"/>
    </row>
    <row r="247" spans="7:8" s="251" customFormat="1">
      <c r="G247" s="674"/>
      <c r="H247" s="318"/>
    </row>
    <row r="248" spans="7:8" s="251" customFormat="1">
      <c r="G248" s="674"/>
      <c r="H248" s="318"/>
    </row>
    <row r="249" spans="7:8" s="251" customFormat="1">
      <c r="G249" s="674"/>
      <c r="H249" s="318"/>
    </row>
    <row r="250" spans="7:8" s="251" customFormat="1">
      <c r="G250" s="674"/>
      <c r="H250" s="318"/>
    </row>
    <row r="251" spans="7:8" s="251" customFormat="1">
      <c r="G251" s="674"/>
      <c r="H251" s="318"/>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3" customWidth="1"/>
    <col min="2" max="2" width="10" style="85" bestFit="1" customWidth="1"/>
    <col min="3" max="3" width="19.140625" style="85" customWidth="1"/>
    <col min="4" max="4" width="19.5703125" style="85" customWidth="1"/>
    <col min="5" max="5" width="16.28515625" style="389" bestFit="1" customWidth="1"/>
    <col min="6" max="6" width="22.28515625" style="389" customWidth="1"/>
    <col min="7" max="7" width="18.7109375" style="85" customWidth="1"/>
    <col min="8" max="244" width="9.140625" style="85"/>
    <col min="245" max="245" width="45.42578125" style="85" bestFit="1" customWidth="1"/>
    <col min="246" max="246" width="10" style="85" bestFit="1" customWidth="1"/>
    <col min="247" max="247" width="10.7109375" style="85" bestFit="1" customWidth="1"/>
    <col min="248" max="248" width="11.5703125" style="85" bestFit="1" customWidth="1"/>
    <col min="249" max="249" width="16.28515625" style="85" bestFit="1" customWidth="1"/>
    <col min="250" max="250" width="10.7109375" style="85" bestFit="1" customWidth="1"/>
    <col min="251" max="500" width="9.140625" style="85"/>
    <col min="501" max="501" width="45.42578125" style="85" bestFit="1" customWidth="1"/>
    <col min="502" max="502" width="10" style="85" bestFit="1" customWidth="1"/>
    <col min="503" max="503" width="10.7109375" style="85" bestFit="1" customWidth="1"/>
    <col min="504" max="504" width="11.5703125" style="85" bestFit="1" customWidth="1"/>
    <col min="505" max="505" width="16.28515625" style="85" bestFit="1" customWidth="1"/>
    <col min="506" max="506" width="10.7109375" style="85" bestFit="1" customWidth="1"/>
    <col min="507" max="756" width="9.140625" style="85"/>
    <col min="757" max="757" width="45.42578125" style="85" bestFit="1" customWidth="1"/>
    <col min="758" max="758" width="10" style="85" bestFit="1" customWidth="1"/>
    <col min="759" max="759" width="10.7109375" style="85" bestFit="1" customWidth="1"/>
    <col min="760" max="760" width="11.5703125" style="85" bestFit="1" customWidth="1"/>
    <col min="761" max="761" width="16.28515625" style="85" bestFit="1" customWidth="1"/>
    <col min="762" max="762" width="10.7109375" style="85" bestFit="1" customWidth="1"/>
    <col min="763" max="1012" width="9.140625" style="85"/>
    <col min="1013" max="1013" width="45.42578125" style="85" bestFit="1" customWidth="1"/>
    <col min="1014" max="1014" width="10" style="85" bestFit="1" customWidth="1"/>
    <col min="1015" max="1015" width="10.7109375" style="85" bestFit="1" customWidth="1"/>
    <col min="1016" max="1016" width="11.5703125" style="85" bestFit="1" customWidth="1"/>
    <col min="1017" max="1017" width="16.28515625" style="85" bestFit="1" customWidth="1"/>
    <col min="1018" max="1018" width="10.7109375" style="85" bestFit="1" customWidth="1"/>
    <col min="1019" max="1268" width="9.140625" style="85"/>
    <col min="1269" max="1269" width="45.42578125" style="85" bestFit="1" customWidth="1"/>
    <col min="1270" max="1270" width="10" style="85" bestFit="1" customWidth="1"/>
    <col min="1271" max="1271" width="10.7109375" style="85" bestFit="1" customWidth="1"/>
    <col min="1272" max="1272" width="11.5703125" style="85" bestFit="1" customWidth="1"/>
    <col min="1273" max="1273" width="16.28515625" style="85" bestFit="1" customWidth="1"/>
    <col min="1274" max="1274" width="10.7109375" style="85" bestFit="1" customWidth="1"/>
    <col min="1275" max="1524" width="9.140625" style="85"/>
    <col min="1525" max="1525" width="45.42578125" style="85" bestFit="1" customWidth="1"/>
    <col min="1526" max="1526" width="10" style="85" bestFit="1" customWidth="1"/>
    <col min="1527" max="1527" width="10.7109375" style="85" bestFit="1" customWidth="1"/>
    <col min="1528" max="1528" width="11.5703125" style="85" bestFit="1" customWidth="1"/>
    <col min="1529" max="1529" width="16.28515625" style="85" bestFit="1" customWidth="1"/>
    <col min="1530" max="1530" width="10.7109375" style="85" bestFit="1" customWidth="1"/>
    <col min="1531" max="1780" width="9.140625" style="85"/>
    <col min="1781" max="1781" width="45.42578125" style="85" bestFit="1" customWidth="1"/>
    <col min="1782" max="1782" width="10" style="85" bestFit="1" customWidth="1"/>
    <col min="1783" max="1783" width="10.7109375" style="85" bestFit="1" customWidth="1"/>
    <col min="1784" max="1784" width="11.5703125" style="85" bestFit="1" customWidth="1"/>
    <col min="1785" max="1785" width="16.28515625" style="85" bestFit="1" customWidth="1"/>
    <col min="1786" max="1786" width="10.7109375" style="85" bestFit="1" customWidth="1"/>
    <col min="1787" max="2036" width="9.140625" style="85"/>
    <col min="2037" max="2037" width="45.42578125" style="85" bestFit="1" customWidth="1"/>
    <col min="2038" max="2038" width="10" style="85" bestFit="1" customWidth="1"/>
    <col min="2039" max="2039" width="10.7109375" style="85" bestFit="1" customWidth="1"/>
    <col min="2040" max="2040" width="11.5703125" style="85" bestFit="1" customWidth="1"/>
    <col min="2041" max="2041" width="16.28515625" style="85" bestFit="1" customWidth="1"/>
    <col min="2042" max="2042" width="10.7109375" style="85" bestFit="1" customWidth="1"/>
    <col min="2043" max="2292" width="9.140625" style="85"/>
    <col min="2293" max="2293" width="45.42578125" style="85" bestFit="1" customWidth="1"/>
    <col min="2294" max="2294" width="10" style="85" bestFit="1" customWidth="1"/>
    <col min="2295" max="2295" width="10.7109375" style="85" bestFit="1" customWidth="1"/>
    <col min="2296" max="2296" width="11.5703125" style="85" bestFit="1" customWidth="1"/>
    <col min="2297" max="2297" width="16.28515625" style="85" bestFit="1" customWidth="1"/>
    <col min="2298" max="2298" width="10.7109375" style="85" bestFit="1" customWidth="1"/>
    <col min="2299" max="2548" width="9.140625" style="85"/>
    <col min="2549" max="2549" width="45.42578125" style="85" bestFit="1" customWidth="1"/>
    <col min="2550" max="2550" width="10" style="85" bestFit="1" customWidth="1"/>
    <col min="2551" max="2551" width="10.7109375" style="85" bestFit="1" customWidth="1"/>
    <col min="2552" max="2552" width="11.5703125" style="85" bestFit="1" customWidth="1"/>
    <col min="2553" max="2553" width="16.28515625" style="85" bestFit="1" customWidth="1"/>
    <col min="2554" max="2554" width="10.7109375" style="85" bestFit="1" customWidth="1"/>
    <col min="2555" max="2804" width="9.140625" style="85"/>
    <col min="2805" max="2805" width="45.42578125" style="85" bestFit="1" customWidth="1"/>
    <col min="2806" max="2806" width="10" style="85" bestFit="1" customWidth="1"/>
    <col min="2807" max="2807" width="10.7109375" style="85" bestFit="1" customWidth="1"/>
    <col min="2808" max="2808" width="11.5703125" style="85" bestFit="1" customWidth="1"/>
    <col min="2809" max="2809" width="16.28515625" style="85" bestFit="1" customWidth="1"/>
    <col min="2810" max="2810" width="10.7109375" style="85" bestFit="1" customWidth="1"/>
    <col min="2811" max="3060" width="9.140625" style="85"/>
    <col min="3061" max="3061" width="45.42578125" style="85" bestFit="1" customWidth="1"/>
    <col min="3062" max="3062" width="10" style="85" bestFit="1" customWidth="1"/>
    <col min="3063" max="3063" width="10.7109375" style="85" bestFit="1" customWidth="1"/>
    <col min="3064" max="3064" width="11.5703125" style="85" bestFit="1" customWidth="1"/>
    <col min="3065" max="3065" width="16.28515625" style="85" bestFit="1" customWidth="1"/>
    <col min="3066" max="3066" width="10.7109375" style="85" bestFit="1" customWidth="1"/>
    <col min="3067" max="3316" width="9.140625" style="85"/>
    <col min="3317" max="3317" width="45.42578125" style="85" bestFit="1" customWidth="1"/>
    <col min="3318" max="3318" width="10" style="85" bestFit="1" customWidth="1"/>
    <col min="3319" max="3319" width="10.7109375" style="85" bestFit="1" customWidth="1"/>
    <col min="3320" max="3320" width="11.5703125" style="85" bestFit="1" customWidth="1"/>
    <col min="3321" max="3321" width="16.28515625" style="85" bestFit="1" customWidth="1"/>
    <col min="3322" max="3322" width="10.7109375" style="85" bestFit="1" customWidth="1"/>
    <col min="3323" max="3572" width="9.140625" style="85"/>
    <col min="3573" max="3573" width="45.42578125" style="85" bestFit="1" customWidth="1"/>
    <col min="3574" max="3574" width="10" style="85" bestFit="1" customWidth="1"/>
    <col min="3575" max="3575" width="10.7109375" style="85" bestFit="1" customWidth="1"/>
    <col min="3576" max="3576" width="11.5703125" style="85" bestFit="1" customWidth="1"/>
    <col min="3577" max="3577" width="16.28515625" style="85" bestFit="1" customWidth="1"/>
    <col min="3578" max="3578" width="10.7109375" style="85" bestFit="1" customWidth="1"/>
    <col min="3579" max="3828" width="9.140625" style="85"/>
    <col min="3829" max="3829" width="45.42578125" style="85" bestFit="1" customWidth="1"/>
    <col min="3830" max="3830" width="10" style="85" bestFit="1" customWidth="1"/>
    <col min="3831" max="3831" width="10.7109375" style="85" bestFit="1" customWidth="1"/>
    <col min="3832" max="3832" width="11.5703125" style="85" bestFit="1" customWidth="1"/>
    <col min="3833" max="3833" width="16.28515625" style="85" bestFit="1" customWidth="1"/>
    <col min="3834" max="3834" width="10.7109375" style="85" bestFit="1" customWidth="1"/>
    <col min="3835" max="4084" width="9.140625" style="85"/>
    <col min="4085" max="4085" width="45.42578125" style="85" bestFit="1" customWidth="1"/>
    <col min="4086" max="4086" width="10" style="85" bestFit="1" customWidth="1"/>
    <col min="4087" max="4087" width="10.7109375" style="85" bestFit="1" customWidth="1"/>
    <col min="4088" max="4088" width="11.5703125" style="85" bestFit="1" customWidth="1"/>
    <col min="4089" max="4089" width="16.28515625" style="85" bestFit="1" customWidth="1"/>
    <col min="4090" max="4090" width="10.7109375" style="85" bestFit="1" customWidth="1"/>
    <col min="4091" max="4340" width="9.140625" style="85"/>
    <col min="4341" max="4341" width="45.42578125" style="85" bestFit="1" customWidth="1"/>
    <col min="4342" max="4342" width="10" style="85" bestFit="1" customWidth="1"/>
    <col min="4343" max="4343" width="10.7109375" style="85" bestFit="1" customWidth="1"/>
    <col min="4344" max="4344" width="11.5703125" style="85" bestFit="1" customWidth="1"/>
    <col min="4345" max="4345" width="16.28515625" style="85" bestFit="1" customWidth="1"/>
    <col min="4346" max="4346" width="10.7109375" style="85" bestFit="1" customWidth="1"/>
    <col min="4347" max="4596" width="9.140625" style="85"/>
    <col min="4597" max="4597" width="45.42578125" style="85" bestFit="1" customWidth="1"/>
    <col min="4598" max="4598" width="10" style="85" bestFit="1" customWidth="1"/>
    <col min="4599" max="4599" width="10.7109375" style="85" bestFit="1" customWidth="1"/>
    <col min="4600" max="4600" width="11.5703125" style="85" bestFit="1" customWidth="1"/>
    <col min="4601" max="4601" width="16.28515625" style="85" bestFit="1" customWidth="1"/>
    <col min="4602" max="4602" width="10.7109375" style="85" bestFit="1" customWidth="1"/>
    <col min="4603" max="4852" width="9.140625" style="85"/>
    <col min="4853" max="4853" width="45.42578125" style="85" bestFit="1" customWidth="1"/>
    <col min="4854" max="4854" width="10" style="85" bestFit="1" customWidth="1"/>
    <col min="4855" max="4855" width="10.7109375" style="85" bestFit="1" customWidth="1"/>
    <col min="4856" max="4856" width="11.5703125" style="85" bestFit="1" customWidth="1"/>
    <col min="4857" max="4857" width="16.28515625" style="85" bestFit="1" customWidth="1"/>
    <col min="4858" max="4858" width="10.7109375" style="85" bestFit="1" customWidth="1"/>
    <col min="4859" max="5108" width="9.140625" style="85"/>
    <col min="5109" max="5109" width="45.42578125" style="85" bestFit="1" customWidth="1"/>
    <col min="5110" max="5110" width="10" style="85" bestFit="1" customWidth="1"/>
    <col min="5111" max="5111" width="10.7109375" style="85" bestFit="1" customWidth="1"/>
    <col min="5112" max="5112" width="11.5703125" style="85" bestFit="1" customWidth="1"/>
    <col min="5113" max="5113" width="16.28515625" style="85" bestFit="1" customWidth="1"/>
    <col min="5114" max="5114" width="10.7109375" style="85" bestFit="1" customWidth="1"/>
    <col min="5115" max="5364" width="9.140625" style="85"/>
    <col min="5365" max="5365" width="45.42578125" style="85" bestFit="1" customWidth="1"/>
    <col min="5366" max="5366" width="10" style="85" bestFit="1" customWidth="1"/>
    <col min="5367" max="5367" width="10.7109375" style="85" bestFit="1" customWidth="1"/>
    <col min="5368" max="5368" width="11.5703125" style="85" bestFit="1" customWidth="1"/>
    <col min="5369" max="5369" width="16.28515625" style="85" bestFit="1" customWidth="1"/>
    <col min="5370" max="5370" width="10.7109375" style="85" bestFit="1" customWidth="1"/>
    <col min="5371" max="5620" width="9.140625" style="85"/>
    <col min="5621" max="5621" width="45.42578125" style="85" bestFit="1" customWidth="1"/>
    <col min="5622" max="5622" width="10" style="85" bestFit="1" customWidth="1"/>
    <col min="5623" max="5623" width="10.7109375" style="85" bestFit="1" customWidth="1"/>
    <col min="5624" max="5624" width="11.5703125" style="85" bestFit="1" customWidth="1"/>
    <col min="5625" max="5625" width="16.28515625" style="85" bestFit="1" customWidth="1"/>
    <col min="5626" max="5626" width="10.7109375" style="85" bestFit="1" customWidth="1"/>
    <col min="5627" max="5876" width="9.140625" style="85"/>
    <col min="5877" max="5877" width="45.42578125" style="85" bestFit="1" customWidth="1"/>
    <col min="5878" max="5878" width="10" style="85" bestFit="1" customWidth="1"/>
    <col min="5879" max="5879" width="10.7109375" style="85" bestFit="1" customWidth="1"/>
    <col min="5880" max="5880" width="11.5703125" style="85" bestFit="1" customWidth="1"/>
    <col min="5881" max="5881" width="16.28515625" style="85" bestFit="1" customWidth="1"/>
    <col min="5882" max="5882" width="10.7109375" style="85" bestFit="1" customWidth="1"/>
    <col min="5883" max="6132" width="9.140625" style="85"/>
    <col min="6133" max="6133" width="45.42578125" style="85" bestFit="1" customWidth="1"/>
    <col min="6134" max="6134" width="10" style="85" bestFit="1" customWidth="1"/>
    <col min="6135" max="6135" width="10.7109375" style="85" bestFit="1" customWidth="1"/>
    <col min="6136" max="6136" width="11.5703125" style="85" bestFit="1" customWidth="1"/>
    <col min="6137" max="6137" width="16.28515625" style="85" bestFit="1" customWidth="1"/>
    <col min="6138" max="6138" width="10.7109375" style="85" bestFit="1" customWidth="1"/>
    <col min="6139" max="6388" width="9.140625" style="85"/>
    <col min="6389" max="6389" width="45.42578125" style="85" bestFit="1" customWidth="1"/>
    <col min="6390" max="6390" width="10" style="85" bestFit="1" customWidth="1"/>
    <col min="6391" max="6391" width="10.7109375" style="85" bestFit="1" customWidth="1"/>
    <col min="6392" max="6392" width="11.5703125" style="85" bestFit="1" customWidth="1"/>
    <col min="6393" max="6393" width="16.28515625" style="85" bestFit="1" customWidth="1"/>
    <col min="6394" max="6394" width="10.7109375" style="85" bestFit="1" customWidth="1"/>
    <col min="6395" max="6644" width="9.140625" style="85"/>
    <col min="6645" max="6645" width="45.42578125" style="85" bestFit="1" customWidth="1"/>
    <col min="6646" max="6646" width="10" style="85" bestFit="1" customWidth="1"/>
    <col min="6647" max="6647" width="10.7109375" style="85" bestFit="1" customWidth="1"/>
    <col min="6648" max="6648" width="11.5703125" style="85" bestFit="1" customWidth="1"/>
    <col min="6649" max="6649" width="16.28515625" style="85" bestFit="1" customWidth="1"/>
    <col min="6650" max="6650" width="10.7109375" style="85" bestFit="1" customWidth="1"/>
    <col min="6651" max="6900" width="9.140625" style="85"/>
    <col min="6901" max="6901" width="45.42578125" style="85" bestFit="1" customWidth="1"/>
    <col min="6902" max="6902" width="10" style="85" bestFit="1" customWidth="1"/>
    <col min="6903" max="6903" width="10.7109375" style="85" bestFit="1" customWidth="1"/>
    <col min="6904" max="6904" width="11.5703125" style="85" bestFit="1" customWidth="1"/>
    <col min="6905" max="6905" width="16.28515625" style="85" bestFit="1" customWidth="1"/>
    <col min="6906" max="6906" width="10.7109375" style="85" bestFit="1" customWidth="1"/>
    <col min="6907" max="7156" width="9.140625" style="85"/>
    <col min="7157" max="7157" width="45.42578125" style="85" bestFit="1" customWidth="1"/>
    <col min="7158" max="7158" width="10" style="85" bestFit="1" customWidth="1"/>
    <col min="7159" max="7159" width="10.7109375" style="85" bestFit="1" customWidth="1"/>
    <col min="7160" max="7160" width="11.5703125" style="85" bestFit="1" customWidth="1"/>
    <col min="7161" max="7161" width="16.28515625" style="85" bestFit="1" customWidth="1"/>
    <col min="7162" max="7162" width="10.7109375" style="85" bestFit="1" customWidth="1"/>
    <col min="7163" max="7412" width="9.140625" style="85"/>
    <col min="7413" max="7413" width="45.42578125" style="85" bestFit="1" customWidth="1"/>
    <col min="7414" max="7414" width="10" style="85" bestFit="1" customWidth="1"/>
    <col min="7415" max="7415" width="10.7109375" style="85" bestFit="1" customWidth="1"/>
    <col min="7416" max="7416" width="11.5703125" style="85" bestFit="1" customWidth="1"/>
    <col min="7417" max="7417" width="16.28515625" style="85" bestFit="1" customWidth="1"/>
    <col min="7418" max="7418" width="10.7109375" style="85" bestFit="1" customWidth="1"/>
    <col min="7419" max="7668" width="9.140625" style="85"/>
    <col min="7669" max="7669" width="45.42578125" style="85" bestFit="1" customWidth="1"/>
    <col min="7670" max="7670" width="10" style="85" bestFit="1" customWidth="1"/>
    <col min="7671" max="7671" width="10.7109375" style="85" bestFit="1" customWidth="1"/>
    <col min="7672" max="7672" width="11.5703125" style="85" bestFit="1" customWidth="1"/>
    <col min="7673" max="7673" width="16.28515625" style="85" bestFit="1" customWidth="1"/>
    <col min="7674" max="7674" width="10.7109375" style="85" bestFit="1" customWidth="1"/>
    <col min="7675" max="7924" width="9.140625" style="85"/>
    <col min="7925" max="7925" width="45.42578125" style="85" bestFit="1" customWidth="1"/>
    <col min="7926" max="7926" width="10" style="85" bestFit="1" customWidth="1"/>
    <col min="7927" max="7927" width="10.7109375" style="85" bestFit="1" customWidth="1"/>
    <col min="7928" max="7928" width="11.5703125" style="85" bestFit="1" customWidth="1"/>
    <col min="7929" max="7929" width="16.28515625" style="85" bestFit="1" customWidth="1"/>
    <col min="7930" max="7930" width="10.7109375" style="85" bestFit="1" customWidth="1"/>
    <col min="7931" max="8180" width="9.140625" style="85"/>
    <col min="8181" max="8181" width="45.42578125" style="85" bestFit="1" customWidth="1"/>
    <col min="8182" max="8182" width="10" style="85" bestFit="1" customWidth="1"/>
    <col min="8183" max="8183" width="10.7109375" style="85" bestFit="1" customWidth="1"/>
    <col min="8184" max="8184" width="11.5703125" style="85" bestFit="1" customWidth="1"/>
    <col min="8185" max="8185" width="16.28515625" style="85" bestFit="1" customWidth="1"/>
    <col min="8186" max="8186" width="10.7109375" style="85" bestFit="1" customWidth="1"/>
    <col min="8187" max="8436" width="9.140625" style="85"/>
    <col min="8437" max="8437" width="45.42578125" style="85" bestFit="1" customWidth="1"/>
    <col min="8438" max="8438" width="10" style="85" bestFit="1" customWidth="1"/>
    <col min="8439" max="8439" width="10.7109375" style="85" bestFit="1" customWidth="1"/>
    <col min="8440" max="8440" width="11.5703125" style="85" bestFit="1" customWidth="1"/>
    <col min="8441" max="8441" width="16.28515625" style="85" bestFit="1" customWidth="1"/>
    <col min="8442" max="8442" width="10.7109375" style="85" bestFit="1" customWidth="1"/>
    <col min="8443" max="8692" width="9.140625" style="85"/>
    <col min="8693" max="8693" width="45.42578125" style="85" bestFit="1" customWidth="1"/>
    <col min="8694" max="8694" width="10" style="85" bestFit="1" customWidth="1"/>
    <col min="8695" max="8695" width="10.7109375" style="85" bestFit="1" customWidth="1"/>
    <col min="8696" max="8696" width="11.5703125" style="85" bestFit="1" customWidth="1"/>
    <col min="8697" max="8697" width="16.28515625" style="85" bestFit="1" customWidth="1"/>
    <col min="8698" max="8698" width="10.7109375" style="85" bestFit="1" customWidth="1"/>
    <col min="8699" max="8948" width="9.140625" style="85"/>
    <col min="8949" max="8949" width="45.42578125" style="85" bestFit="1" customWidth="1"/>
    <col min="8950" max="8950" width="10" style="85" bestFit="1" customWidth="1"/>
    <col min="8951" max="8951" width="10.7109375" style="85" bestFit="1" customWidth="1"/>
    <col min="8952" max="8952" width="11.5703125" style="85" bestFit="1" customWidth="1"/>
    <col min="8953" max="8953" width="16.28515625" style="85" bestFit="1" customWidth="1"/>
    <col min="8954" max="8954" width="10.7109375" style="85" bestFit="1" customWidth="1"/>
    <col min="8955" max="9204" width="9.140625" style="85"/>
    <col min="9205" max="9205" width="45.42578125" style="85" bestFit="1" customWidth="1"/>
    <col min="9206" max="9206" width="10" style="85" bestFit="1" customWidth="1"/>
    <col min="9207" max="9207" width="10.7109375" style="85" bestFit="1" customWidth="1"/>
    <col min="9208" max="9208" width="11.5703125" style="85" bestFit="1" customWidth="1"/>
    <col min="9209" max="9209" width="16.28515625" style="85" bestFit="1" customWidth="1"/>
    <col min="9210" max="9210" width="10.7109375" style="85" bestFit="1" customWidth="1"/>
    <col min="9211" max="9460" width="9.140625" style="85"/>
    <col min="9461" max="9461" width="45.42578125" style="85" bestFit="1" customWidth="1"/>
    <col min="9462" max="9462" width="10" style="85" bestFit="1" customWidth="1"/>
    <col min="9463" max="9463" width="10.7109375" style="85" bestFit="1" customWidth="1"/>
    <col min="9464" max="9464" width="11.5703125" style="85" bestFit="1" customWidth="1"/>
    <col min="9465" max="9465" width="16.28515625" style="85" bestFit="1" customWidth="1"/>
    <col min="9466" max="9466" width="10.7109375" style="85" bestFit="1" customWidth="1"/>
    <col min="9467" max="9716" width="9.140625" style="85"/>
    <col min="9717" max="9717" width="45.42578125" style="85" bestFit="1" customWidth="1"/>
    <col min="9718" max="9718" width="10" style="85" bestFit="1" customWidth="1"/>
    <col min="9719" max="9719" width="10.7109375" style="85" bestFit="1" customWidth="1"/>
    <col min="9720" max="9720" width="11.5703125" style="85" bestFit="1" customWidth="1"/>
    <col min="9721" max="9721" width="16.28515625" style="85" bestFit="1" customWidth="1"/>
    <col min="9722" max="9722" width="10.7109375" style="85" bestFit="1" customWidth="1"/>
    <col min="9723" max="9972" width="9.140625" style="85"/>
    <col min="9973" max="9973" width="45.42578125" style="85" bestFit="1" customWidth="1"/>
    <col min="9974" max="9974" width="10" style="85" bestFit="1" customWidth="1"/>
    <col min="9975" max="9975" width="10.7109375" style="85" bestFit="1" customWidth="1"/>
    <col min="9976" max="9976" width="11.5703125" style="85" bestFit="1" customWidth="1"/>
    <col min="9977" max="9977" width="16.28515625" style="85" bestFit="1" customWidth="1"/>
    <col min="9978" max="9978" width="10.7109375" style="85" bestFit="1" customWidth="1"/>
    <col min="9979" max="10228" width="9.140625" style="85"/>
    <col min="10229" max="10229" width="45.42578125" style="85" bestFit="1" customWidth="1"/>
    <col min="10230" max="10230" width="10" style="85" bestFit="1" customWidth="1"/>
    <col min="10231" max="10231" width="10.7109375" style="85" bestFit="1" customWidth="1"/>
    <col min="10232" max="10232" width="11.5703125" style="85" bestFit="1" customWidth="1"/>
    <col min="10233" max="10233" width="16.28515625" style="85" bestFit="1" customWidth="1"/>
    <col min="10234" max="10234" width="10.7109375" style="85" bestFit="1" customWidth="1"/>
    <col min="10235" max="10484" width="9.140625" style="85"/>
    <col min="10485" max="10485" width="45.42578125" style="85" bestFit="1" customWidth="1"/>
    <col min="10486" max="10486" width="10" style="85" bestFit="1" customWidth="1"/>
    <col min="10487" max="10487" width="10.7109375" style="85" bestFit="1" customWidth="1"/>
    <col min="10488" max="10488" width="11.5703125" style="85" bestFit="1" customWidth="1"/>
    <col min="10489" max="10489" width="16.28515625" style="85" bestFit="1" customWidth="1"/>
    <col min="10490" max="10490" width="10.7109375" style="85" bestFit="1" customWidth="1"/>
    <col min="10491" max="10740" width="9.140625" style="85"/>
    <col min="10741" max="10741" width="45.42578125" style="85" bestFit="1" customWidth="1"/>
    <col min="10742" max="10742" width="10" style="85" bestFit="1" customWidth="1"/>
    <col min="10743" max="10743" width="10.7109375" style="85" bestFit="1" customWidth="1"/>
    <col min="10744" max="10744" width="11.5703125" style="85" bestFit="1" customWidth="1"/>
    <col min="10745" max="10745" width="16.28515625" style="85" bestFit="1" customWidth="1"/>
    <col min="10746" max="10746" width="10.7109375" style="85" bestFit="1" customWidth="1"/>
    <col min="10747" max="10996" width="9.140625" style="85"/>
    <col min="10997" max="10997" width="45.42578125" style="85" bestFit="1" customWidth="1"/>
    <col min="10998" max="10998" width="10" style="85" bestFit="1" customWidth="1"/>
    <col min="10999" max="10999" width="10.7109375" style="85" bestFit="1" customWidth="1"/>
    <col min="11000" max="11000" width="11.5703125" style="85" bestFit="1" customWidth="1"/>
    <col min="11001" max="11001" width="16.28515625" style="85" bestFit="1" customWidth="1"/>
    <col min="11002" max="11002" width="10.7109375" style="85" bestFit="1" customWidth="1"/>
    <col min="11003" max="11252" width="9.140625" style="85"/>
    <col min="11253" max="11253" width="45.42578125" style="85" bestFit="1" customWidth="1"/>
    <col min="11254" max="11254" width="10" style="85" bestFit="1" customWidth="1"/>
    <col min="11255" max="11255" width="10.7109375" style="85" bestFit="1" customWidth="1"/>
    <col min="11256" max="11256" width="11.5703125" style="85" bestFit="1" customWidth="1"/>
    <col min="11257" max="11257" width="16.28515625" style="85" bestFit="1" customWidth="1"/>
    <col min="11258" max="11258" width="10.7109375" style="85" bestFit="1" customWidth="1"/>
    <col min="11259" max="11508" width="9.140625" style="85"/>
    <col min="11509" max="11509" width="45.42578125" style="85" bestFit="1" customWidth="1"/>
    <col min="11510" max="11510" width="10" style="85" bestFit="1" customWidth="1"/>
    <col min="11511" max="11511" width="10.7109375" style="85" bestFit="1" customWidth="1"/>
    <col min="11512" max="11512" width="11.5703125" style="85" bestFit="1" customWidth="1"/>
    <col min="11513" max="11513" width="16.28515625" style="85" bestFit="1" customWidth="1"/>
    <col min="11514" max="11514" width="10.7109375" style="85" bestFit="1" customWidth="1"/>
    <col min="11515" max="11764" width="9.140625" style="85"/>
    <col min="11765" max="11765" width="45.42578125" style="85" bestFit="1" customWidth="1"/>
    <col min="11766" max="11766" width="10" style="85" bestFit="1" customWidth="1"/>
    <col min="11767" max="11767" width="10.7109375" style="85" bestFit="1" customWidth="1"/>
    <col min="11768" max="11768" width="11.5703125" style="85" bestFit="1" customWidth="1"/>
    <col min="11769" max="11769" width="16.28515625" style="85" bestFit="1" customWidth="1"/>
    <col min="11770" max="11770" width="10.7109375" style="85" bestFit="1" customWidth="1"/>
    <col min="11771" max="12020" width="9.140625" style="85"/>
    <col min="12021" max="12021" width="45.42578125" style="85" bestFit="1" customWidth="1"/>
    <col min="12022" max="12022" width="10" style="85" bestFit="1" customWidth="1"/>
    <col min="12023" max="12023" width="10.7109375" style="85" bestFit="1" customWidth="1"/>
    <col min="12024" max="12024" width="11.5703125" style="85" bestFit="1" customWidth="1"/>
    <col min="12025" max="12025" width="16.28515625" style="85" bestFit="1" customWidth="1"/>
    <col min="12026" max="12026" width="10.7109375" style="85" bestFit="1" customWidth="1"/>
    <col min="12027" max="12276" width="9.140625" style="85"/>
    <col min="12277" max="12277" width="45.42578125" style="85" bestFit="1" customWidth="1"/>
    <col min="12278" max="12278" width="10" style="85" bestFit="1" customWidth="1"/>
    <col min="12279" max="12279" width="10.7109375" style="85" bestFit="1" customWidth="1"/>
    <col min="12280" max="12280" width="11.5703125" style="85" bestFit="1" customWidth="1"/>
    <col min="12281" max="12281" width="16.28515625" style="85" bestFit="1" customWidth="1"/>
    <col min="12282" max="12282" width="10.7109375" style="85" bestFit="1" customWidth="1"/>
    <col min="12283" max="12532" width="9.140625" style="85"/>
    <col min="12533" max="12533" width="45.42578125" style="85" bestFit="1" customWidth="1"/>
    <col min="12534" max="12534" width="10" style="85" bestFit="1" customWidth="1"/>
    <col min="12535" max="12535" width="10.7109375" style="85" bestFit="1" customWidth="1"/>
    <col min="12536" max="12536" width="11.5703125" style="85" bestFit="1" customWidth="1"/>
    <col min="12537" max="12537" width="16.28515625" style="85" bestFit="1" customWidth="1"/>
    <col min="12538" max="12538" width="10.7109375" style="85" bestFit="1" customWidth="1"/>
    <col min="12539" max="12788" width="9.140625" style="85"/>
    <col min="12789" max="12789" width="45.42578125" style="85" bestFit="1" customWidth="1"/>
    <col min="12790" max="12790" width="10" style="85" bestFit="1" customWidth="1"/>
    <col min="12791" max="12791" width="10.7109375" style="85" bestFit="1" customWidth="1"/>
    <col min="12792" max="12792" width="11.5703125" style="85" bestFit="1" customWidth="1"/>
    <col min="12793" max="12793" width="16.28515625" style="85" bestFit="1" customWidth="1"/>
    <col min="12794" max="12794" width="10.7109375" style="85" bestFit="1" customWidth="1"/>
    <col min="12795" max="13044" width="9.140625" style="85"/>
    <col min="13045" max="13045" width="45.42578125" style="85" bestFit="1" customWidth="1"/>
    <col min="13046" max="13046" width="10" style="85" bestFit="1" customWidth="1"/>
    <col min="13047" max="13047" width="10.7109375" style="85" bestFit="1" customWidth="1"/>
    <col min="13048" max="13048" width="11.5703125" style="85" bestFit="1" customWidth="1"/>
    <col min="13049" max="13049" width="16.28515625" style="85" bestFit="1" customWidth="1"/>
    <col min="13050" max="13050" width="10.7109375" style="85" bestFit="1" customWidth="1"/>
    <col min="13051" max="13300" width="9.140625" style="85"/>
    <col min="13301" max="13301" width="45.42578125" style="85" bestFit="1" customWidth="1"/>
    <col min="13302" max="13302" width="10" style="85" bestFit="1" customWidth="1"/>
    <col min="13303" max="13303" width="10.7109375" style="85" bestFit="1" customWidth="1"/>
    <col min="13304" max="13304" width="11.5703125" style="85" bestFit="1" customWidth="1"/>
    <col min="13305" max="13305" width="16.28515625" style="85" bestFit="1" customWidth="1"/>
    <col min="13306" max="13306" width="10.7109375" style="85" bestFit="1" customWidth="1"/>
    <col min="13307" max="13556" width="9.140625" style="85"/>
    <col min="13557" max="13557" width="45.42578125" style="85" bestFit="1" customWidth="1"/>
    <col min="13558" max="13558" width="10" style="85" bestFit="1" customWidth="1"/>
    <col min="13559" max="13559" width="10.7109375" style="85" bestFit="1" customWidth="1"/>
    <col min="13560" max="13560" width="11.5703125" style="85" bestFit="1" customWidth="1"/>
    <col min="13561" max="13561" width="16.28515625" style="85" bestFit="1" customWidth="1"/>
    <col min="13562" max="13562" width="10.7109375" style="85" bestFit="1" customWidth="1"/>
    <col min="13563" max="13812" width="9.140625" style="85"/>
    <col min="13813" max="13813" width="45.42578125" style="85" bestFit="1" customWidth="1"/>
    <col min="13814" max="13814" width="10" style="85" bestFit="1" customWidth="1"/>
    <col min="13815" max="13815" width="10.7109375" style="85" bestFit="1" customWidth="1"/>
    <col min="13816" max="13816" width="11.5703125" style="85" bestFit="1" customWidth="1"/>
    <col min="13817" max="13817" width="16.28515625" style="85" bestFit="1" customWidth="1"/>
    <col min="13818" max="13818" width="10.7109375" style="85" bestFit="1" customWidth="1"/>
    <col min="13819" max="14068" width="9.140625" style="85"/>
    <col min="14069" max="14069" width="45.42578125" style="85" bestFit="1" customWidth="1"/>
    <col min="14070" max="14070" width="10" style="85" bestFit="1" customWidth="1"/>
    <col min="14071" max="14071" width="10.7109375" style="85" bestFit="1" customWidth="1"/>
    <col min="14072" max="14072" width="11.5703125" style="85" bestFit="1" customWidth="1"/>
    <col min="14073" max="14073" width="16.28515625" style="85" bestFit="1" customWidth="1"/>
    <col min="14074" max="14074" width="10.7109375" style="85" bestFit="1" customWidth="1"/>
    <col min="14075" max="14324" width="9.140625" style="85"/>
    <col min="14325" max="14325" width="45.42578125" style="85" bestFit="1" customWidth="1"/>
    <col min="14326" max="14326" width="10" style="85" bestFit="1" customWidth="1"/>
    <col min="14327" max="14327" width="10.7109375" style="85" bestFit="1" customWidth="1"/>
    <col min="14328" max="14328" width="11.5703125" style="85" bestFit="1" customWidth="1"/>
    <col min="14329" max="14329" width="16.28515625" style="85" bestFit="1" customWidth="1"/>
    <col min="14330" max="14330" width="10.7109375" style="85" bestFit="1" customWidth="1"/>
    <col min="14331" max="14580" width="9.140625" style="85"/>
    <col min="14581" max="14581" width="45.42578125" style="85" bestFit="1" customWidth="1"/>
    <col min="14582" max="14582" width="10" style="85" bestFit="1" customWidth="1"/>
    <col min="14583" max="14583" width="10.7109375" style="85" bestFit="1" customWidth="1"/>
    <col min="14584" max="14584" width="11.5703125" style="85" bestFit="1" customWidth="1"/>
    <col min="14585" max="14585" width="16.28515625" style="85" bestFit="1" customWidth="1"/>
    <col min="14586" max="14586" width="10.7109375" style="85" bestFit="1" customWidth="1"/>
    <col min="14587" max="14836" width="9.140625" style="85"/>
    <col min="14837" max="14837" width="45.42578125" style="85" bestFit="1" customWidth="1"/>
    <col min="14838" max="14838" width="10" style="85" bestFit="1" customWidth="1"/>
    <col min="14839" max="14839" width="10.7109375" style="85" bestFit="1" customWidth="1"/>
    <col min="14840" max="14840" width="11.5703125" style="85" bestFit="1" customWidth="1"/>
    <col min="14841" max="14841" width="16.28515625" style="85" bestFit="1" customWidth="1"/>
    <col min="14842" max="14842" width="10.7109375" style="85" bestFit="1" customWidth="1"/>
    <col min="14843" max="15092" width="9.140625" style="85"/>
    <col min="15093" max="15093" width="45.42578125" style="85" bestFit="1" customWidth="1"/>
    <col min="15094" max="15094" width="10" style="85" bestFit="1" customWidth="1"/>
    <col min="15095" max="15095" width="10.7109375" style="85" bestFit="1" customWidth="1"/>
    <col min="15096" max="15096" width="11.5703125" style="85" bestFit="1" customWidth="1"/>
    <col min="15097" max="15097" width="16.28515625" style="85" bestFit="1" customWidth="1"/>
    <col min="15098" max="15098" width="10.7109375" style="85" bestFit="1" customWidth="1"/>
    <col min="15099" max="15348" width="9.140625" style="85"/>
    <col min="15349" max="15349" width="45.42578125" style="85" bestFit="1" customWidth="1"/>
    <col min="15350" max="15350" width="10" style="85" bestFit="1" customWidth="1"/>
    <col min="15351" max="15351" width="10.7109375" style="85" bestFit="1" customWidth="1"/>
    <col min="15352" max="15352" width="11.5703125" style="85" bestFit="1" customWidth="1"/>
    <col min="15353" max="15353" width="16.28515625" style="85" bestFit="1" customWidth="1"/>
    <col min="15354" max="15354" width="10.7109375" style="85" bestFit="1" customWidth="1"/>
    <col min="15355" max="15604" width="9.140625" style="85"/>
    <col min="15605" max="15605" width="45.42578125" style="85" bestFit="1" customWidth="1"/>
    <col min="15606" max="15606" width="10" style="85" bestFit="1" customWidth="1"/>
    <col min="15607" max="15607" width="10.7109375" style="85" bestFit="1" customWidth="1"/>
    <col min="15608" max="15608" width="11.5703125" style="85" bestFit="1" customWidth="1"/>
    <col min="15609" max="15609" width="16.28515625" style="85" bestFit="1" customWidth="1"/>
    <col min="15610" max="15610" width="10.7109375" style="85" bestFit="1" customWidth="1"/>
    <col min="15611" max="15860" width="9.140625" style="85"/>
    <col min="15861" max="15861" width="45.42578125" style="85" bestFit="1" customWidth="1"/>
    <col min="15862" max="15862" width="10" style="85" bestFit="1" customWidth="1"/>
    <col min="15863" max="15863" width="10.7109375" style="85" bestFit="1" customWidth="1"/>
    <col min="15864" max="15864" width="11.5703125" style="85" bestFit="1" customWidth="1"/>
    <col min="15865" max="15865" width="16.28515625" style="85" bestFit="1" customWidth="1"/>
    <col min="15866" max="15866" width="10.7109375" style="85" bestFit="1" customWidth="1"/>
    <col min="15867" max="16116" width="9.140625" style="85"/>
    <col min="16117" max="16117" width="45.42578125" style="85" bestFit="1" customWidth="1"/>
    <col min="16118" max="16118" width="10" style="85" bestFit="1" customWidth="1"/>
    <col min="16119" max="16119" width="10.7109375" style="85" bestFit="1" customWidth="1"/>
    <col min="16120" max="16120" width="11.5703125" style="85" bestFit="1" customWidth="1"/>
    <col min="16121" max="16121" width="16.28515625" style="85" bestFit="1" customWidth="1"/>
    <col min="16122" max="16122" width="10.7109375" style="85" bestFit="1" customWidth="1"/>
    <col min="16123" max="16372" width="9.140625" style="85"/>
    <col min="16373" max="16384" width="9.28515625" style="85" customWidth="1"/>
  </cols>
  <sheetData>
    <row r="1" spans="1:7">
      <c r="A1" s="2334" t="s">
        <v>5693</v>
      </c>
      <c r="B1" s="2334"/>
      <c r="C1" s="2334"/>
      <c r="D1" s="2334"/>
      <c r="E1" s="2334"/>
      <c r="F1" s="2334"/>
      <c r="G1" s="111"/>
    </row>
    <row r="2" spans="1:7" ht="24" customHeight="1">
      <c r="G2" s="111"/>
    </row>
    <row r="3" spans="1:7">
      <c r="A3" s="688" t="s">
        <v>6</v>
      </c>
      <c r="B3" s="614">
        <v>0</v>
      </c>
      <c r="G3" s="111"/>
    </row>
    <row r="4" spans="1:7" ht="5.25" customHeight="1">
      <c r="G4" s="111"/>
    </row>
    <row r="5" spans="1:7">
      <c r="A5" s="2310" t="s">
        <v>1171</v>
      </c>
      <c r="B5" s="2310"/>
      <c r="C5" s="2310"/>
      <c r="D5" s="2310"/>
      <c r="E5" s="2310"/>
      <c r="F5" s="2308"/>
      <c r="G5" s="111"/>
    </row>
    <row r="6" spans="1:7" ht="30.75" customHeight="1">
      <c r="A6" s="984" t="s">
        <v>5270</v>
      </c>
      <c r="B6" s="984" t="s">
        <v>5271</v>
      </c>
      <c r="C6" s="985" t="s">
        <v>1172</v>
      </c>
      <c r="D6" s="984" t="s">
        <v>5272</v>
      </c>
      <c r="E6" s="984" t="s">
        <v>5273</v>
      </c>
      <c r="F6" s="986" t="s">
        <v>11</v>
      </c>
      <c r="G6" s="87"/>
    </row>
    <row r="7" spans="1:7">
      <c r="A7" s="1000" t="s">
        <v>6778</v>
      </c>
      <c r="B7" s="644">
        <v>15</v>
      </c>
      <c r="C7" s="644">
        <v>16</v>
      </c>
      <c r="D7" s="645" t="s">
        <v>5274</v>
      </c>
      <c r="E7" s="999">
        <v>1503.6</v>
      </c>
      <c r="F7" s="572">
        <f>E7-E7*$B$3/100</f>
        <v>1503.6</v>
      </c>
      <c r="G7" s="287"/>
    </row>
    <row r="8" spans="1:7">
      <c r="A8" s="1000" t="s">
        <v>6779</v>
      </c>
      <c r="B8" s="644">
        <v>20</v>
      </c>
      <c r="C8" s="644">
        <v>16</v>
      </c>
      <c r="D8" s="645" t="s">
        <v>5274</v>
      </c>
      <c r="E8" s="999">
        <v>1639.2</v>
      </c>
      <c r="F8" s="572">
        <f t="shared" ref="F8:F71" si="0">E8-E8*$B$3/100</f>
        <v>1639.2</v>
      </c>
      <c r="G8" s="287"/>
    </row>
    <row r="9" spans="1:7">
      <c r="A9" s="1000" t="s">
        <v>6780</v>
      </c>
      <c r="B9" s="644">
        <v>25</v>
      </c>
      <c r="C9" s="644">
        <v>16</v>
      </c>
      <c r="D9" s="645" t="s">
        <v>5274</v>
      </c>
      <c r="E9" s="999">
        <v>1915.1999999999998</v>
      </c>
      <c r="F9" s="572">
        <f t="shared" si="0"/>
        <v>1915.1999999999998</v>
      </c>
      <c r="G9" s="287"/>
    </row>
    <row r="10" spans="1:7">
      <c r="A10" s="1000" t="s">
        <v>6781</v>
      </c>
      <c r="B10" s="644">
        <v>32</v>
      </c>
      <c r="C10" s="644">
        <v>16</v>
      </c>
      <c r="D10" s="645" t="s">
        <v>5274</v>
      </c>
      <c r="E10" s="999">
        <v>2073.6</v>
      </c>
      <c r="F10" s="572">
        <f t="shared" si="0"/>
        <v>2073.6</v>
      </c>
      <c r="G10" s="287"/>
    </row>
    <row r="11" spans="1:7">
      <c r="A11" s="1000" t="s">
        <v>6782</v>
      </c>
      <c r="B11" s="644">
        <v>40</v>
      </c>
      <c r="C11" s="644">
        <v>16</v>
      </c>
      <c r="D11" s="645" t="s">
        <v>5274</v>
      </c>
      <c r="E11" s="999">
        <v>2293.1999999999998</v>
      </c>
      <c r="F11" s="572">
        <f t="shared" si="0"/>
        <v>2293.1999999999998</v>
      </c>
      <c r="G11" s="287"/>
    </row>
    <row r="12" spans="1:7">
      <c r="A12" s="1000" t="s">
        <v>6783</v>
      </c>
      <c r="B12" s="644">
        <v>50</v>
      </c>
      <c r="C12" s="644">
        <v>16</v>
      </c>
      <c r="D12" s="645" t="s">
        <v>5274</v>
      </c>
      <c r="E12" s="999">
        <v>2527.1999999999998</v>
      </c>
      <c r="F12" s="572">
        <f t="shared" si="0"/>
        <v>2527.1999999999998</v>
      </c>
      <c r="G12" s="287"/>
    </row>
    <row r="13" spans="1:7">
      <c r="A13" s="1000" t="s">
        <v>6784</v>
      </c>
      <c r="B13" s="644">
        <v>65</v>
      </c>
      <c r="C13" s="644">
        <v>16</v>
      </c>
      <c r="D13" s="645" t="s">
        <v>5274</v>
      </c>
      <c r="E13" s="999">
        <v>4183.2</v>
      </c>
      <c r="F13" s="572">
        <f t="shared" si="0"/>
        <v>4183.2</v>
      </c>
      <c r="G13" s="287"/>
    </row>
    <row r="14" spans="1:7">
      <c r="A14" s="1000" t="s">
        <v>6785</v>
      </c>
      <c r="B14" s="644">
        <v>80</v>
      </c>
      <c r="C14" s="644">
        <v>16</v>
      </c>
      <c r="D14" s="645" t="s">
        <v>5274</v>
      </c>
      <c r="E14" s="999">
        <v>5881.2</v>
      </c>
      <c r="F14" s="572">
        <f t="shared" si="0"/>
        <v>5881.2</v>
      </c>
      <c r="G14" s="287"/>
    </row>
    <row r="15" spans="1:7">
      <c r="A15" s="1000" t="s">
        <v>6786</v>
      </c>
      <c r="B15" s="644">
        <v>100</v>
      </c>
      <c r="C15" s="644">
        <v>16</v>
      </c>
      <c r="D15" s="645" t="s">
        <v>5274</v>
      </c>
      <c r="E15" s="999">
        <v>8670</v>
      </c>
      <c r="F15" s="572">
        <f t="shared" si="0"/>
        <v>8670</v>
      </c>
      <c r="G15" s="287"/>
    </row>
    <row r="16" spans="1:7">
      <c r="A16" s="1000" t="s">
        <v>6787</v>
      </c>
      <c r="B16" s="644">
        <v>125</v>
      </c>
      <c r="C16" s="644">
        <v>16</v>
      </c>
      <c r="D16" s="645" t="s">
        <v>5274</v>
      </c>
      <c r="E16" s="999">
        <v>15506.4</v>
      </c>
      <c r="F16" s="572">
        <f t="shared" si="0"/>
        <v>15506.4</v>
      </c>
      <c r="G16" s="287"/>
    </row>
    <row r="17" spans="1:7">
      <c r="A17" s="1000" t="s">
        <v>6788</v>
      </c>
      <c r="B17" s="644">
        <v>150</v>
      </c>
      <c r="C17" s="644">
        <v>16</v>
      </c>
      <c r="D17" s="645" t="s">
        <v>5274</v>
      </c>
      <c r="E17" s="999">
        <v>22404</v>
      </c>
      <c r="F17" s="572">
        <f t="shared" si="0"/>
        <v>22404</v>
      </c>
      <c r="G17" s="287"/>
    </row>
    <row r="18" spans="1:7">
      <c r="A18" s="2308" t="s">
        <v>1173</v>
      </c>
      <c r="B18" s="2309"/>
      <c r="C18" s="2309"/>
      <c r="D18" s="2309"/>
      <c r="E18" s="2309"/>
      <c r="F18" s="2309"/>
      <c r="G18" s="287"/>
    </row>
    <row r="19" spans="1:7" ht="29.25" customHeight="1">
      <c r="A19" s="984" t="s">
        <v>5270</v>
      </c>
      <c r="B19" s="984" t="s">
        <v>5271</v>
      </c>
      <c r="C19" s="985" t="s">
        <v>1172</v>
      </c>
      <c r="D19" s="984" t="s">
        <v>5272</v>
      </c>
      <c r="E19" s="984" t="s">
        <v>5273</v>
      </c>
      <c r="F19" s="986" t="s">
        <v>11</v>
      </c>
      <c r="G19" s="287"/>
    </row>
    <row r="20" spans="1:7">
      <c r="A20" s="1000" t="s">
        <v>6789</v>
      </c>
      <c r="B20" s="644">
        <v>15</v>
      </c>
      <c r="C20" s="644">
        <v>16</v>
      </c>
      <c r="D20" s="645" t="s">
        <v>5275</v>
      </c>
      <c r="E20" s="999">
        <v>2331.6</v>
      </c>
      <c r="F20" s="572">
        <f t="shared" si="0"/>
        <v>2331.6</v>
      </c>
      <c r="G20" s="287"/>
    </row>
    <row r="21" spans="1:7">
      <c r="A21" s="1000" t="s">
        <v>6790</v>
      </c>
      <c r="B21" s="644">
        <v>20</v>
      </c>
      <c r="C21" s="644">
        <v>16</v>
      </c>
      <c r="D21" s="645" t="s">
        <v>5275</v>
      </c>
      <c r="E21" s="999">
        <v>2850</v>
      </c>
      <c r="F21" s="572">
        <f t="shared" si="0"/>
        <v>2850</v>
      </c>
      <c r="G21" s="287"/>
    </row>
    <row r="22" spans="1:7">
      <c r="A22" s="1000" t="s">
        <v>6791</v>
      </c>
      <c r="B22" s="644">
        <v>25</v>
      </c>
      <c r="C22" s="644">
        <v>16</v>
      </c>
      <c r="D22" s="645" t="s">
        <v>5275</v>
      </c>
      <c r="E22" s="999">
        <v>3523.2</v>
      </c>
      <c r="F22" s="572">
        <f t="shared" si="0"/>
        <v>3523.2</v>
      </c>
      <c r="G22" s="287"/>
    </row>
    <row r="23" spans="1:7">
      <c r="A23" s="1000" t="s">
        <v>6792</v>
      </c>
      <c r="B23" s="644">
        <v>32</v>
      </c>
      <c r="C23" s="644">
        <v>16</v>
      </c>
      <c r="D23" s="645" t="s">
        <v>5275</v>
      </c>
      <c r="E23" s="999">
        <v>4005.6</v>
      </c>
      <c r="F23" s="572">
        <f t="shared" si="0"/>
        <v>4005.6</v>
      </c>
      <c r="G23" s="287"/>
    </row>
    <row r="24" spans="1:7">
      <c r="A24" s="1000" t="s">
        <v>6793</v>
      </c>
      <c r="B24" s="644">
        <v>40</v>
      </c>
      <c r="C24" s="644">
        <v>16</v>
      </c>
      <c r="D24" s="645" t="s">
        <v>5275</v>
      </c>
      <c r="E24" s="999">
        <v>4446</v>
      </c>
      <c r="F24" s="572">
        <f t="shared" si="0"/>
        <v>4446</v>
      </c>
      <c r="G24" s="287"/>
    </row>
    <row r="25" spans="1:7">
      <c r="A25" s="1000" t="s">
        <v>6794</v>
      </c>
      <c r="B25" s="644">
        <v>50</v>
      </c>
      <c r="C25" s="644">
        <v>16</v>
      </c>
      <c r="D25" s="645" t="s">
        <v>5275</v>
      </c>
      <c r="E25" s="999">
        <v>5340</v>
      </c>
      <c r="F25" s="572">
        <f t="shared" si="0"/>
        <v>5340</v>
      </c>
      <c r="G25" s="287"/>
    </row>
    <row r="26" spans="1:7">
      <c r="A26" s="1000" t="s">
        <v>6795</v>
      </c>
      <c r="B26" s="644">
        <v>65</v>
      </c>
      <c r="C26" s="644">
        <v>16</v>
      </c>
      <c r="D26" s="645" t="s">
        <v>5275</v>
      </c>
      <c r="E26" s="999">
        <v>7543.2</v>
      </c>
      <c r="F26" s="572">
        <f t="shared" si="0"/>
        <v>7543.2</v>
      </c>
      <c r="G26" s="287"/>
    </row>
    <row r="27" spans="1:7">
      <c r="A27" s="1000" t="s">
        <v>6796</v>
      </c>
      <c r="B27" s="644">
        <v>80</v>
      </c>
      <c r="C27" s="644">
        <v>16</v>
      </c>
      <c r="D27" s="645" t="s">
        <v>5275</v>
      </c>
      <c r="E27" s="999">
        <v>9925.1999999999989</v>
      </c>
      <c r="F27" s="572">
        <f t="shared" si="0"/>
        <v>9925.1999999999989</v>
      </c>
      <c r="G27" s="287"/>
    </row>
    <row r="28" spans="1:7">
      <c r="A28" s="1000" t="s">
        <v>6797</v>
      </c>
      <c r="B28" s="644">
        <v>100</v>
      </c>
      <c r="C28" s="644">
        <v>16</v>
      </c>
      <c r="D28" s="645" t="s">
        <v>5275</v>
      </c>
      <c r="E28" s="999">
        <v>16198.8</v>
      </c>
      <c r="F28" s="572">
        <f t="shared" si="0"/>
        <v>16198.8</v>
      </c>
      <c r="G28" s="287"/>
    </row>
    <row r="29" spans="1:7">
      <c r="A29" s="1000" t="s">
        <v>6798</v>
      </c>
      <c r="B29" s="644">
        <v>125</v>
      </c>
      <c r="C29" s="644">
        <v>16</v>
      </c>
      <c r="D29" s="645" t="s">
        <v>5275</v>
      </c>
      <c r="E29" s="999">
        <v>21058.799999999999</v>
      </c>
      <c r="F29" s="572">
        <f t="shared" si="0"/>
        <v>21058.799999999999</v>
      </c>
      <c r="G29" s="287"/>
    </row>
    <row r="30" spans="1:7">
      <c r="A30" s="1000" t="s">
        <v>6799</v>
      </c>
      <c r="B30" s="644">
        <v>150</v>
      </c>
      <c r="C30" s="644">
        <v>16</v>
      </c>
      <c r="D30" s="645" t="s">
        <v>5275</v>
      </c>
      <c r="E30" s="999">
        <v>31818</v>
      </c>
      <c r="F30" s="572">
        <f t="shared" si="0"/>
        <v>31818</v>
      </c>
      <c r="G30" s="287"/>
    </row>
    <row r="31" spans="1:7">
      <c r="A31" s="2308" t="s">
        <v>1174</v>
      </c>
      <c r="B31" s="2309"/>
      <c r="C31" s="2309"/>
      <c r="D31" s="2309"/>
      <c r="E31" s="2309"/>
      <c r="F31" s="2309"/>
      <c r="G31" s="287"/>
    </row>
    <row r="32" spans="1:7" ht="27" customHeight="1">
      <c r="A32" s="984" t="s">
        <v>5270</v>
      </c>
      <c r="B32" s="984" t="s">
        <v>5271</v>
      </c>
      <c r="C32" s="985" t="s">
        <v>1172</v>
      </c>
      <c r="D32" s="984" t="s">
        <v>5272</v>
      </c>
      <c r="E32" s="984" t="s">
        <v>5273</v>
      </c>
      <c r="F32" s="986" t="s">
        <v>11</v>
      </c>
      <c r="G32" s="287"/>
    </row>
    <row r="33" spans="1:7" ht="15" customHeight="1">
      <c r="A33" s="706" t="s">
        <v>1797</v>
      </c>
      <c r="B33" s="644">
        <v>10</v>
      </c>
      <c r="C33" s="644">
        <v>40</v>
      </c>
      <c r="D33" s="645" t="s">
        <v>5276</v>
      </c>
      <c r="E33" s="999">
        <v>2809.2</v>
      </c>
      <c r="F33" s="572">
        <f t="shared" si="0"/>
        <v>2809.2</v>
      </c>
      <c r="G33" s="287"/>
    </row>
    <row r="34" spans="1:7" ht="15" customHeight="1">
      <c r="A34" s="706" t="s">
        <v>1798</v>
      </c>
      <c r="B34" s="644">
        <v>15</v>
      </c>
      <c r="C34" s="644">
        <v>40</v>
      </c>
      <c r="D34" s="645" t="s">
        <v>5276</v>
      </c>
      <c r="E34" s="999">
        <v>2809.2</v>
      </c>
      <c r="F34" s="572">
        <f>E34-E34*$B$3/100</f>
        <v>2809.2</v>
      </c>
      <c r="G34" s="287"/>
    </row>
    <row r="35" spans="1:7" ht="15" customHeight="1">
      <c r="A35" s="706" t="s">
        <v>1799</v>
      </c>
      <c r="B35" s="644">
        <v>20</v>
      </c>
      <c r="C35" s="644">
        <v>40</v>
      </c>
      <c r="D35" s="645" t="s">
        <v>5276</v>
      </c>
      <c r="E35" s="999">
        <v>2923.2</v>
      </c>
      <c r="F35" s="572">
        <f t="shared" si="0"/>
        <v>2923.2</v>
      </c>
      <c r="G35" s="287"/>
    </row>
    <row r="36" spans="1:7" ht="15" customHeight="1">
      <c r="A36" s="706" t="s">
        <v>1800</v>
      </c>
      <c r="B36" s="644">
        <v>25</v>
      </c>
      <c r="C36" s="644">
        <v>40</v>
      </c>
      <c r="D36" s="645" t="s">
        <v>5276</v>
      </c>
      <c r="E36" s="999">
        <v>3076.7999999999997</v>
      </c>
      <c r="F36" s="572">
        <f t="shared" si="0"/>
        <v>3076.7999999999997</v>
      </c>
      <c r="G36" s="287"/>
    </row>
    <row r="37" spans="1:7" ht="15" customHeight="1">
      <c r="A37" s="706" t="s">
        <v>1801</v>
      </c>
      <c r="B37" s="644">
        <v>32</v>
      </c>
      <c r="C37" s="644">
        <v>40</v>
      </c>
      <c r="D37" s="645" t="s">
        <v>5276</v>
      </c>
      <c r="E37" s="999">
        <v>3649.2</v>
      </c>
      <c r="F37" s="572">
        <f t="shared" si="0"/>
        <v>3649.2</v>
      </c>
      <c r="G37" s="287"/>
    </row>
    <row r="38" spans="1:7" ht="15" customHeight="1">
      <c r="A38" s="706" t="s">
        <v>1802</v>
      </c>
      <c r="B38" s="644">
        <v>40</v>
      </c>
      <c r="C38" s="644">
        <v>40</v>
      </c>
      <c r="D38" s="645" t="s">
        <v>5276</v>
      </c>
      <c r="E38" s="999">
        <v>4290</v>
      </c>
      <c r="F38" s="572">
        <f t="shared" si="0"/>
        <v>4290</v>
      </c>
      <c r="G38" s="287"/>
    </row>
    <row r="39" spans="1:7" ht="15" customHeight="1">
      <c r="A39" s="706" t="s">
        <v>1803</v>
      </c>
      <c r="B39" s="644">
        <v>50</v>
      </c>
      <c r="C39" s="644">
        <v>40</v>
      </c>
      <c r="D39" s="645" t="s">
        <v>5276</v>
      </c>
      <c r="E39" s="999">
        <v>4876.8</v>
      </c>
      <c r="F39" s="572">
        <f t="shared" si="0"/>
        <v>4876.8</v>
      </c>
      <c r="G39" s="287"/>
    </row>
    <row r="40" spans="1:7" ht="15" customHeight="1">
      <c r="A40" s="706" t="s">
        <v>1804</v>
      </c>
      <c r="B40" s="644">
        <v>65</v>
      </c>
      <c r="C40" s="644">
        <v>25</v>
      </c>
      <c r="D40" s="645" t="s">
        <v>5276</v>
      </c>
      <c r="E40" s="999">
        <v>9600</v>
      </c>
      <c r="F40" s="572">
        <f t="shared" si="0"/>
        <v>9600</v>
      </c>
      <c r="G40" s="287"/>
    </row>
    <row r="41" spans="1:7" ht="15" customHeight="1">
      <c r="A41" s="706" t="s">
        <v>1805</v>
      </c>
      <c r="B41" s="644">
        <v>80</v>
      </c>
      <c r="C41" s="644">
        <v>25</v>
      </c>
      <c r="D41" s="645" t="s">
        <v>5276</v>
      </c>
      <c r="E41" s="999">
        <v>12019.199999999999</v>
      </c>
      <c r="F41" s="572">
        <f t="shared" si="0"/>
        <v>12019.199999999999</v>
      </c>
      <c r="G41" s="287"/>
    </row>
    <row r="42" spans="1:7" ht="15" customHeight="1">
      <c r="A42" s="706" t="s">
        <v>1806</v>
      </c>
      <c r="B42" s="644">
        <v>100</v>
      </c>
      <c r="C42" s="644">
        <v>25</v>
      </c>
      <c r="D42" s="645" t="s">
        <v>5276</v>
      </c>
      <c r="E42" s="999">
        <v>16898.399999999998</v>
      </c>
      <c r="F42" s="572">
        <f t="shared" si="0"/>
        <v>16898.399999999998</v>
      </c>
      <c r="G42" s="287"/>
    </row>
    <row r="43" spans="1:7" ht="15" customHeight="1">
      <c r="A43" s="2308" t="s">
        <v>1175</v>
      </c>
      <c r="B43" s="2309"/>
      <c r="C43" s="2309"/>
      <c r="D43" s="2309"/>
      <c r="E43" s="2309"/>
      <c r="F43" s="2309"/>
      <c r="G43" s="287"/>
    </row>
    <row r="44" spans="1:7" ht="30.2" customHeight="1">
      <c r="A44" s="984" t="s">
        <v>5270</v>
      </c>
      <c r="B44" s="984" t="s">
        <v>5271</v>
      </c>
      <c r="C44" s="985" t="s">
        <v>1172</v>
      </c>
      <c r="D44" s="984" t="s">
        <v>5272</v>
      </c>
      <c r="E44" s="984" t="s">
        <v>5273</v>
      </c>
      <c r="F44" s="986" t="s">
        <v>11</v>
      </c>
      <c r="G44" s="287"/>
    </row>
    <row r="45" spans="1:7" ht="15" customHeight="1">
      <c r="A45" s="707" t="s">
        <v>5277</v>
      </c>
      <c r="B45" s="644">
        <v>125</v>
      </c>
      <c r="C45" s="644">
        <v>25</v>
      </c>
      <c r="D45" s="645" t="s">
        <v>5276</v>
      </c>
      <c r="E45" s="999">
        <v>29092.799999999999</v>
      </c>
      <c r="F45" s="572">
        <f t="shared" si="0"/>
        <v>29092.799999999999</v>
      </c>
      <c r="G45" s="287"/>
    </row>
    <row r="46" spans="1:7" ht="15" customHeight="1">
      <c r="A46" s="707" t="s">
        <v>5278</v>
      </c>
      <c r="B46" s="644">
        <v>150</v>
      </c>
      <c r="C46" s="644">
        <v>25</v>
      </c>
      <c r="D46" s="645" t="s">
        <v>5276</v>
      </c>
      <c r="E46" s="999">
        <v>49358.400000000001</v>
      </c>
      <c r="F46" s="572">
        <f t="shared" si="0"/>
        <v>49358.400000000001</v>
      </c>
      <c r="G46" s="287"/>
    </row>
    <row r="47" spans="1:7" ht="15" customHeight="1">
      <c r="A47" s="2308" t="s">
        <v>1176</v>
      </c>
      <c r="B47" s="2309"/>
      <c r="C47" s="2309"/>
      <c r="D47" s="2309"/>
      <c r="E47" s="2309"/>
      <c r="F47" s="2309"/>
      <c r="G47" s="287"/>
    </row>
    <row r="48" spans="1:7" ht="15" customHeight="1">
      <c r="A48" s="707" t="s">
        <v>5279</v>
      </c>
      <c r="B48" s="644">
        <v>200</v>
      </c>
      <c r="C48" s="644">
        <v>25</v>
      </c>
      <c r="D48" s="645" t="s">
        <v>5276</v>
      </c>
      <c r="E48" s="999">
        <v>80482.8</v>
      </c>
      <c r="F48" s="572">
        <f t="shared" si="0"/>
        <v>80482.8</v>
      </c>
      <c r="G48" s="287"/>
    </row>
    <row r="49" spans="1:7" ht="15" customHeight="1">
      <c r="A49" s="707" t="s">
        <v>5280</v>
      </c>
      <c r="B49" s="644">
        <v>250</v>
      </c>
      <c r="C49" s="644">
        <v>25</v>
      </c>
      <c r="D49" s="645" t="s">
        <v>5276</v>
      </c>
      <c r="E49" s="999">
        <v>165116.4</v>
      </c>
      <c r="F49" s="572">
        <f t="shared" si="0"/>
        <v>165116.4</v>
      </c>
      <c r="G49" s="287"/>
    </row>
    <row r="50" spans="1:7" ht="15" customHeight="1">
      <c r="A50" s="707" t="s">
        <v>5281</v>
      </c>
      <c r="B50" s="644">
        <v>300</v>
      </c>
      <c r="C50" s="644">
        <v>25</v>
      </c>
      <c r="D50" s="645" t="s">
        <v>5276</v>
      </c>
      <c r="E50" s="999">
        <v>360891.6</v>
      </c>
      <c r="F50" s="572">
        <f t="shared" si="0"/>
        <v>360891.6</v>
      </c>
      <c r="G50" s="287"/>
    </row>
    <row r="51" spans="1:7" ht="15" customHeight="1">
      <c r="A51" s="707" t="s">
        <v>5282</v>
      </c>
      <c r="B51" s="644">
        <v>350</v>
      </c>
      <c r="C51" s="644">
        <v>25</v>
      </c>
      <c r="D51" s="645" t="s">
        <v>5276</v>
      </c>
      <c r="E51" s="999">
        <v>583123.19999999995</v>
      </c>
      <c r="F51" s="572">
        <f t="shared" si="0"/>
        <v>583123.19999999995</v>
      </c>
      <c r="G51" s="287"/>
    </row>
    <row r="52" spans="1:7" ht="15" customHeight="1">
      <c r="A52" s="707" t="s">
        <v>5283</v>
      </c>
      <c r="B52" s="644">
        <v>400</v>
      </c>
      <c r="C52" s="644">
        <v>25</v>
      </c>
      <c r="D52" s="645" t="s">
        <v>5276</v>
      </c>
      <c r="E52" s="999">
        <v>870224.4</v>
      </c>
      <c r="F52" s="572">
        <f t="shared" si="0"/>
        <v>870224.4</v>
      </c>
      <c r="G52" s="287"/>
    </row>
    <row r="53" spans="1:7" ht="15" customHeight="1">
      <c r="A53" s="707" t="s">
        <v>5284</v>
      </c>
      <c r="B53" s="644">
        <v>500</v>
      </c>
      <c r="C53" s="644">
        <v>25</v>
      </c>
      <c r="D53" s="645" t="s">
        <v>5276</v>
      </c>
      <c r="E53" s="999">
        <v>1737709.2</v>
      </c>
      <c r="F53" s="572">
        <f t="shared" si="0"/>
        <v>1737709.2</v>
      </c>
      <c r="G53" s="287"/>
    </row>
    <row r="54" spans="1:7" ht="15" customHeight="1">
      <c r="A54" s="707" t="s">
        <v>5285</v>
      </c>
      <c r="B54" s="644">
        <v>250</v>
      </c>
      <c r="C54" s="644">
        <v>40</v>
      </c>
      <c r="D54" s="645" t="s">
        <v>5276</v>
      </c>
      <c r="E54" s="646" t="s">
        <v>5286</v>
      </c>
      <c r="F54" s="572" t="str">
        <f>E54</f>
        <v>По запросу</v>
      </c>
      <c r="G54" s="287"/>
    </row>
    <row r="55" spans="1:7" ht="15" customHeight="1">
      <c r="A55" s="707" t="s">
        <v>5287</v>
      </c>
      <c r="B55" s="644">
        <v>300</v>
      </c>
      <c r="C55" s="644">
        <v>40</v>
      </c>
      <c r="D55" s="645" t="s">
        <v>5276</v>
      </c>
      <c r="E55" s="646" t="s">
        <v>5286</v>
      </c>
      <c r="F55" s="572" t="str">
        <f t="shared" ref="F55:F64" si="1">E55</f>
        <v>По запросу</v>
      </c>
      <c r="G55" s="287"/>
    </row>
    <row r="56" spans="1:7" ht="15" customHeight="1">
      <c r="A56" s="707" t="s">
        <v>5288</v>
      </c>
      <c r="B56" s="644">
        <v>350</v>
      </c>
      <c r="C56" s="644">
        <v>40</v>
      </c>
      <c r="D56" s="645" t="s">
        <v>5276</v>
      </c>
      <c r="E56" s="646" t="s">
        <v>5286</v>
      </c>
      <c r="F56" s="572" t="str">
        <f t="shared" si="1"/>
        <v>По запросу</v>
      </c>
      <c r="G56" s="287"/>
    </row>
    <row r="57" spans="1:7" ht="15" customHeight="1">
      <c r="A57" s="707" t="s">
        <v>5289</v>
      </c>
      <c r="B57" s="644">
        <v>400</v>
      </c>
      <c r="C57" s="644">
        <v>40</v>
      </c>
      <c r="D57" s="645" t="s">
        <v>5276</v>
      </c>
      <c r="E57" s="646" t="s">
        <v>5286</v>
      </c>
      <c r="F57" s="572" t="str">
        <f t="shared" si="1"/>
        <v>По запросу</v>
      </c>
      <c r="G57" s="287"/>
    </row>
    <row r="58" spans="1:7" ht="15" customHeight="1">
      <c r="A58" s="707" t="s">
        <v>5290</v>
      </c>
      <c r="B58" s="644">
        <v>500</v>
      </c>
      <c r="C58" s="644">
        <v>40</v>
      </c>
      <c r="D58" s="645" t="s">
        <v>5276</v>
      </c>
      <c r="E58" s="646" t="s">
        <v>5286</v>
      </c>
      <c r="F58" s="572" t="str">
        <f t="shared" si="1"/>
        <v>По запросу</v>
      </c>
      <c r="G58" s="287"/>
    </row>
    <row r="59" spans="1:7" ht="15" customHeight="1">
      <c r="A59" s="707" t="s">
        <v>5291</v>
      </c>
      <c r="B59" s="644">
        <v>600</v>
      </c>
      <c r="C59" s="644">
        <v>40</v>
      </c>
      <c r="D59" s="645" t="s">
        <v>5276</v>
      </c>
      <c r="E59" s="646" t="s">
        <v>5286</v>
      </c>
      <c r="F59" s="572" t="str">
        <f t="shared" si="1"/>
        <v>По запросу</v>
      </c>
      <c r="G59" s="287"/>
    </row>
    <row r="60" spans="1:7" ht="15" customHeight="1">
      <c r="A60" s="707" t="s">
        <v>5292</v>
      </c>
      <c r="B60" s="644">
        <v>700</v>
      </c>
      <c r="C60" s="644">
        <v>40</v>
      </c>
      <c r="D60" s="645" t="s">
        <v>5276</v>
      </c>
      <c r="E60" s="646" t="s">
        <v>5286</v>
      </c>
      <c r="F60" s="572" t="str">
        <f t="shared" si="1"/>
        <v>По запросу</v>
      </c>
      <c r="G60" s="287"/>
    </row>
    <row r="61" spans="1:7" ht="15" customHeight="1">
      <c r="A61" s="707" t="s">
        <v>5293</v>
      </c>
      <c r="B61" s="644">
        <v>800</v>
      </c>
      <c r="C61" s="644">
        <v>40</v>
      </c>
      <c r="D61" s="645" t="s">
        <v>5276</v>
      </c>
      <c r="E61" s="646" t="s">
        <v>5286</v>
      </c>
      <c r="F61" s="572" t="str">
        <f t="shared" si="1"/>
        <v>По запросу</v>
      </c>
      <c r="G61" s="287"/>
    </row>
    <row r="62" spans="1:7" ht="15" customHeight="1">
      <c r="A62" s="707" t="s">
        <v>5294</v>
      </c>
      <c r="B62" s="644">
        <v>900</v>
      </c>
      <c r="C62" s="644">
        <v>40</v>
      </c>
      <c r="D62" s="645" t="s">
        <v>5276</v>
      </c>
      <c r="E62" s="646" t="s">
        <v>5286</v>
      </c>
      <c r="F62" s="572" t="str">
        <f t="shared" si="1"/>
        <v>По запросу</v>
      </c>
      <c r="G62" s="287"/>
    </row>
    <row r="63" spans="1:7" ht="15" customHeight="1">
      <c r="A63" s="707" t="s">
        <v>5295</v>
      </c>
      <c r="B63" s="644">
        <v>1000</v>
      </c>
      <c r="C63" s="644">
        <v>40</v>
      </c>
      <c r="D63" s="645" t="s">
        <v>5276</v>
      </c>
      <c r="E63" s="646" t="s">
        <v>5286</v>
      </c>
      <c r="F63" s="572" t="str">
        <f t="shared" si="1"/>
        <v>По запросу</v>
      </c>
      <c r="G63" s="287"/>
    </row>
    <row r="64" spans="1:7" ht="15" customHeight="1">
      <c r="A64" s="707" t="s">
        <v>5296</v>
      </c>
      <c r="B64" s="644">
        <v>1200</v>
      </c>
      <c r="C64" s="644">
        <v>40</v>
      </c>
      <c r="D64" s="645" t="s">
        <v>5276</v>
      </c>
      <c r="E64" s="646" t="s">
        <v>5286</v>
      </c>
      <c r="F64" s="572" t="str">
        <f t="shared" si="1"/>
        <v>По запросу</v>
      </c>
      <c r="G64" s="287"/>
    </row>
    <row r="65" spans="1:7" ht="15" customHeight="1">
      <c r="A65" s="2308" t="s">
        <v>1177</v>
      </c>
      <c r="B65" s="2309"/>
      <c r="C65" s="2309"/>
      <c r="D65" s="2309"/>
      <c r="E65" s="2309"/>
      <c r="F65" s="2309"/>
      <c r="G65" s="287"/>
    </row>
    <row r="66" spans="1:7" ht="31.7" customHeight="1">
      <c r="A66" s="984" t="s">
        <v>5270</v>
      </c>
      <c r="B66" s="984" t="s">
        <v>5271</v>
      </c>
      <c r="C66" s="985" t="s">
        <v>1172</v>
      </c>
      <c r="D66" s="984" t="s">
        <v>5272</v>
      </c>
      <c r="E66" s="984" t="s">
        <v>5273</v>
      </c>
      <c r="F66" s="986" t="s">
        <v>11</v>
      </c>
      <c r="G66" s="287"/>
    </row>
    <row r="67" spans="1:7" ht="15" customHeight="1">
      <c r="A67" s="707" t="s">
        <v>5297</v>
      </c>
      <c r="B67" s="644">
        <v>125</v>
      </c>
      <c r="C67" s="644">
        <v>25</v>
      </c>
      <c r="D67" s="645" t="s">
        <v>5276</v>
      </c>
      <c r="E67" s="999">
        <v>54400.799999999996</v>
      </c>
      <c r="F67" s="572">
        <f t="shared" si="0"/>
        <v>54400.799999999996</v>
      </c>
      <c r="G67" s="287"/>
    </row>
    <row r="68" spans="1:7" ht="15" customHeight="1">
      <c r="A68" s="707" t="s">
        <v>5298</v>
      </c>
      <c r="B68" s="644">
        <v>150</v>
      </c>
      <c r="C68" s="644">
        <v>25</v>
      </c>
      <c r="D68" s="645" t="s">
        <v>5276</v>
      </c>
      <c r="E68" s="999">
        <v>92088</v>
      </c>
      <c r="F68" s="572">
        <f t="shared" si="0"/>
        <v>92088</v>
      </c>
      <c r="G68" s="287"/>
    </row>
    <row r="69" spans="1:7" ht="15" customHeight="1">
      <c r="A69" s="707" t="s">
        <v>5299</v>
      </c>
      <c r="B69" s="644">
        <v>200</v>
      </c>
      <c r="C69" s="644">
        <v>25</v>
      </c>
      <c r="D69" s="645" t="s">
        <v>5276</v>
      </c>
      <c r="E69" s="999">
        <v>129817.2</v>
      </c>
      <c r="F69" s="572">
        <f t="shared" si="0"/>
        <v>129817.2</v>
      </c>
      <c r="G69" s="287"/>
    </row>
    <row r="70" spans="1:7" ht="15" customHeight="1">
      <c r="A70" s="707" t="s">
        <v>5300</v>
      </c>
      <c r="B70" s="644">
        <v>250</v>
      </c>
      <c r="C70" s="644">
        <v>25</v>
      </c>
      <c r="D70" s="645" t="s">
        <v>5276</v>
      </c>
      <c r="E70" s="999">
        <v>203626.5</v>
      </c>
      <c r="F70" s="572">
        <f t="shared" si="0"/>
        <v>203626.5</v>
      </c>
      <c r="G70" s="287"/>
    </row>
    <row r="71" spans="1:7" ht="15" customHeight="1">
      <c r="A71" s="707" t="s">
        <v>5301</v>
      </c>
      <c r="B71" s="644">
        <v>300</v>
      </c>
      <c r="C71" s="644">
        <v>25</v>
      </c>
      <c r="D71" s="645" t="s">
        <v>5276</v>
      </c>
      <c r="E71" s="999">
        <v>427736.39999999997</v>
      </c>
      <c r="F71" s="572">
        <f t="shared" si="0"/>
        <v>427736.39999999997</v>
      </c>
      <c r="G71" s="287"/>
    </row>
    <row r="72" spans="1:7" ht="15" customHeight="1">
      <c r="A72" s="707" t="s">
        <v>5302</v>
      </c>
      <c r="B72" s="644">
        <v>350</v>
      </c>
      <c r="C72" s="644">
        <v>25</v>
      </c>
      <c r="D72" s="645" t="s">
        <v>5276</v>
      </c>
      <c r="E72" s="999">
        <v>649968</v>
      </c>
      <c r="F72" s="572">
        <f>E72-E72*$B$3/100</f>
        <v>649968</v>
      </c>
      <c r="G72" s="287"/>
    </row>
    <row r="73" spans="1:7" ht="15" customHeight="1">
      <c r="A73" s="707" t="s">
        <v>5303</v>
      </c>
      <c r="B73" s="644">
        <v>400</v>
      </c>
      <c r="C73" s="644">
        <v>25</v>
      </c>
      <c r="D73" s="645" t="s">
        <v>5276</v>
      </c>
      <c r="E73" s="999">
        <v>1024730.0399999999</v>
      </c>
      <c r="F73" s="572">
        <f>E73-E73*$B$3/100</f>
        <v>1024730.0399999999</v>
      </c>
      <c r="G73" s="287"/>
    </row>
    <row r="74" spans="1:7" ht="15" customHeight="1">
      <c r="A74" s="707" t="s">
        <v>5304</v>
      </c>
      <c r="B74" s="644">
        <v>500</v>
      </c>
      <c r="C74" s="644">
        <v>25</v>
      </c>
      <c r="D74" s="645" t="s">
        <v>5276</v>
      </c>
      <c r="E74" s="999">
        <v>2103121.1999999997</v>
      </c>
      <c r="F74" s="572">
        <f>E74-E74*$B$3/100</f>
        <v>2103121.1999999997</v>
      </c>
      <c r="G74" s="287"/>
    </row>
    <row r="75" spans="1:7" ht="15" customHeight="1">
      <c r="A75" s="707" t="s">
        <v>5305</v>
      </c>
      <c r="B75" s="644">
        <v>600</v>
      </c>
      <c r="C75" s="644">
        <v>40</v>
      </c>
      <c r="D75" s="645" t="s">
        <v>5276</v>
      </c>
      <c r="E75" s="646" t="s">
        <v>5286</v>
      </c>
      <c r="F75" s="572" t="str">
        <f t="shared" ref="F75:F80" si="2">E75</f>
        <v>По запросу</v>
      </c>
      <c r="G75" s="287"/>
    </row>
    <row r="76" spans="1:7" ht="15" customHeight="1">
      <c r="A76" s="707" t="s">
        <v>5306</v>
      </c>
      <c r="B76" s="644">
        <v>700</v>
      </c>
      <c r="C76" s="644">
        <v>40</v>
      </c>
      <c r="D76" s="645" t="s">
        <v>5276</v>
      </c>
      <c r="E76" s="646" t="s">
        <v>5286</v>
      </c>
      <c r="F76" s="572" t="str">
        <f t="shared" si="2"/>
        <v>По запросу</v>
      </c>
      <c r="G76" s="287"/>
    </row>
    <row r="77" spans="1:7" ht="15" customHeight="1">
      <c r="A77" s="707" t="s">
        <v>5307</v>
      </c>
      <c r="B77" s="644">
        <v>800</v>
      </c>
      <c r="C77" s="644">
        <v>40</v>
      </c>
      <c r="D77" s="645" t="s">
        <v>5276</v>
      </c>
      <c r="E77" s="646" t="s">
        <v>5286</v>
      </c>
      <c r="F77" s="572" t="str">
        <f t="shared" si="2"/>
        <v>По запросу</v>
      </c>
      <c r="G77" s="287"/>
    </row>
    <row r="78" spans="1:7" ht="15" customHeight="1">
      <c r="A78" s="707" t="s">
        <v>5308</v>
      </c>
      <c r="B78" s="644">
        <v>900</v>
      </c>
      <c r="C78" s="644">
        <v>40</v>
      </c>
      <c r="D78" s="645" t="s">
        <v>5276</v>
      </c>
      <c r="E78" s="646" t="s">
        <v>5286</v>
      </c>
      <c r="F78" s="572" t="str">
        <f t="shared" si="2"/>
        <v>По запросу</v>
      </c>
      <c r="G78" s="287"/>
    </row>
    <row r="79" spans="1:7" ht="15" customHeight="1">
      <c r="A79" s="707" t="s">
        <v>5309</v>
      </c>
      <c r="B79" s="644">
        <v>1000</v>
      </c>
      <c r="C79" s="644">
        <v>40</v>
      </c>
      <c r="D79" s="645" t="s">
        <v>5276</v>
      </c>
      <c r="E79" s="646" t="s">
        <v>5286</v>
      </c>
      <c r="F79" s="572" t="str">
        <f t="shared" si="2"/>
        <v>По запросу</v>
      </c>
      <c r="G79" s="287"/>
    </row>
    <row r="80" spans="1:7" ht="15" customHeight="1">
      <c r="A80" s="707" t="s">
        <v>5310</v>
      </c>
      <c r="B80" s="644">
        <v>1200</v>
      </c>
      <c r="C80" s="644">
        <v>40</v>
      </c>
      <c r="D80" s="645" t="s">
        <v>5276</v>
      </c>
      <c r="E80" s="646" t="s">
        <v>5286</v>
      </c>
      <c r="F80" s="572" t="str">
        <f t="shared" si="2"/>
        <v>По запросу</v>
      </c>
      <c r="G80" s="287"/>
    </row>
    <row r="81" spans="1:7" ht="15" customHeight="1">
      <c r="A81" s="2308" t="s">
        <v>1178</v>
      </c>
      <c r="B81" s="2309"/>
      <c r="C81" s="2309"/>
      <c r="D81" s="2309"/>
      <c r="E81" s="2309"/>
      <c r="F81" s="2309"/>
      <c r="G81" s="287"/>
    </row>
    <row r="82" spans="1:7" ht="31.7" customHeight="1">
      <c r="A82" s="984" t="s">
        <v>5270</v>
      </c>
      <c r="B82" s="984" t="s">
        <v>5271</v>
      </c>
      <c r="C82" s="985" t="s">
        <v>1172</v>
      </c>
      <c r="D82" s="984" t="s">
        <v>5272</v>
      </c>
      <c r="E82" s="984" t="s">
        <v>5273</v>
      </c>
      <c r="F82" s="986" t="s">
        <v>11</v>
      </c>
      <c r="G82" s="287"/>
    </row>
    <row r="83" spans="1:7" ht="15" customHeight="1">
      <c r="A83" s="707" t="s">
        <v>5311</v>
      </c>
      <c r="B83" s="644">
        <v>15</v>
      </c>
      <c r="C83" s="644">
        <v>40</v>
      </c>
      <c r="D83" s="645" t="s">
        <v>5312</v>
      </c>
      <c r="E83" s="999">
        <v>4046.3999999999996</v>
      </c>
      <c r="F83" s="572">
        <f t="shared" ref="F83:F102" si="3">E83-E83*$B$3/100</f>
        <v>4046.3999999999996</v>
      </c>
      <c r="G83" s="287"/>
    </row>
    <row r="84" spans="1:7" ht="15" customHeight="1">
      <c r="A84" s="707" t="s">
        <v>5313</v>
      </c>
      <c r="B84" s="644">
        <v>20</v>
      </c>
      <c r="C84" s="644">
        <v>40</v>
      </c>
      <c r="D84" s="645" t="s">
        <v>5312</v>
      </c>
      <c r="E84" s="999">
        <v>4320</v>
      </c>
      <c r="F84" s="572">
        <f t="shared" si="3"/>
        <v>4320</v>
      </c>
      <c r="G84" s="287"/>
    </row>
    <row r="85" spans="1:7" ht="15" customHeight="1">
      <c r="A85" s="707" t="s">
        <v>5314</v>
      </c>
      <c r="B85" s="644">
        <v>25</v>
      </c>
      <c r="C85" s="644">
        <v>40</v>
      </c>
      <c r="D85" s="645" t="s">
        <v>5312</v>
      </c>
      <c r="E85" s="999">
        <v>4698</v>
      </c>
      <c r="F85" s="572">
        <f t="shared" si="3"/>
        <v>4698</v>
      </c>
      <c r="G85" s="287"/>
    </row>
    <row r="86" spans="1:7" ht="15" customHeight="1">
      <c r="A86" s="707" t="s">
        <v>5315</v>
      </c>
      <c r="B86" s="644">
        <v>32</v>
      </c>
      <c r="C86" s="644">
        <v>40</v>
      </c>
      <c r="D86" s="645" t="s">
        <v>5312</v>
      </c>
      <c r="E86" s="999">
        <v>5186.3999999999996</v>
      </c>
      <c r="F86" s="572">
        <f t="shared" si="3"/>
        <v>5186.3999999999996</v>
      </c>
      <c r="G86" s="287"/>
    </row>
    <row r="87" spans="1:7" ht="15" customHeight="1">
      <c r="A87" s="707" t="s">
        <v>5316</v>
      </c>
      <c r="B87" s="644">
        <v>40</v>
      </c>
      <c r="C87" s="644">
        <v>40</v>
      </c>
      <c r="D87" s="645" t="s">
        <v>5312</v>
      </c>
      <c r="E87" s="999">
        <v>7032</v>
      </c>
      <c r="F87" s="572">
        <f t="shared" si="3"/>
        <v>7032</v>
      </c>
      <c r="G87" s="287"/>
    </row>
    <row r="88" spans="1:7" ht="15" customHeight="1">
      <c r="A88" s="707" t="s">
        <v>5317</v>
      </c>
      <c r="B88" s="644">
        <v>50</v>
      </c>
      <c r="C88" s="644">
        <v>40</v>
      </c>
      <c r="D88" s="645" t="s">
        <v>5312</v>
      </c>
      <c r="E88" s="999">
        <v>7569.5999999999995</v>
      </c>
      <c r="F88" s="572">
        <f t="shared" si="3"/>
        <v>7569.5999999999995</v>
      </c>
      <c r="G88" s="287"/>
    </row>
    <row r="89" spans="1:7" ht="15" customHeight="1">
      <c r="A89" s="707" t="s">
        <v>5318</v>
      </c>
      <c r="B89" s="644">
        <v>65</v>
      </c>
      <c r="C89" s="644">
        <v>25</v>
      </c>
      <c r="D89" s="645" t="s">
        <v>5312</v>
      </c>
      <c r="E89" s="999">
        <v>13275.6</v>
      </c>
      <c r="F89" s="572">
        <f t="shared" si="3"/>
        <v>13275.6</v>
      </c>
      <c r="G89" s="287"/>
    </row>
    <row r="90" spans="1:7" ht="15" customHeight="1">
      <c r="A90" s="707" t="s">
        <v>5319</v>
      </c>
      <c r="B90" s="644">
        <v>80</v>
      </c>
      <c r="C90" s="644">
        <v>25</v>
      </c>
      <c r="D90" s="645" t="s">
        <v>5312</v>
      </c>
      <c r="E90" s="999">
        <v>16828.8</v>
      </c>
      <c r="F90" s="572">
        <f t="shared" si="3"/>
        <v>16828.8</v>
      </c>
      <c r="G90" s="287"/>
    </row>
    <row r="91" spans="1:7" ht="15" customHeight="1">
      <c r="A91" s="707" t="s">
        <v>5320</v>
      </c>
      <c r="B91" s="644">
        <v>100</v>
      </c>
      <c r="C91" s="644">
        <v>25</v>
      </c>
      <c r="D91" s="645" t="s">
        <v>5312</v>
      </c>
      <c r="E91" s="999">
        <v>23294.399999999998</v>
      </c>
      <c r="F91" s="572">
        <f t="shared" si="3"/>
        <v>23294.399999999998</v>
      </c>
      <c r="G91" s="287"/>
    </row>
    <row r="92" spans="1:7" ht="15" customHeight="1">
      <c r="A92" s="2310" t="s">
        <v>1179</v>
      </c>
      <c r="B92" s="2310"/>
      <c r="C92" s="2310"/>
      <c r="D92" s="2310"/>
      <c r="E92" s="2310"/>
      <c r="F92" s="2308"/>
      <c r="G92" s="287"/>
    </row>
    <row r="93" spans="1:7" ht="30.2" customHeight="1">
      <c r="A93" s="984" t="s">
        <v>5270</v>
      </c>
      <c r="B93" s="984" t="s">
        <v>5271</v>
      </c>
      <c r="C93" s="985" t="s">
        <v>1172</v>
      </c>
      <c r="D93" s="984" t="s">
        <v>5272</v>
      </c>
      <c r="E93" s="984" t="s">
        <v>5273</v>
      </c>
      <c r="F93" s="986" t="s">
        <v>11</v>
      </c>
      <c r="G93" s="287"/>
    </row>
    <row r="94" spans="1:7" ht="15" customHeight="1">
      <c r="A94" s="707" t="s">
        <v>5321</v>
      </c>
      <c r="B94" s="644">
        <v>125</v>
      </c>
      <c r="C94" s="644">
        <v>25</v>
      </c>
      <c r="D94" s="645" t="s">
        <v>5312</v>
      </c>
      <c r="E94" s="999">
        <v>53100</v>
      </c>
      <c r="F94" s="572">
        <f t="shared" si="3"/>
        <v>53100</v>
      </c>
      <c r="G94" s="287"/>
    </row>
    <row r="95" spans="1:7" ht="15" customHeight="1">
      <c r="A95" s="707" t="s">
        <v>5322</v>
      </c>
      <c r="B95" s="644">
        <v>150</v>
      </c>
      <c r="C95" s="644">
        <v>25</v>
      </c>
      <c r="D95" s="645" t="s">
        <v>5312</v>
      </c>
      <c r="E95" s="999">
        <v>58722</v>
      </c>
      <c r="F95" s="572">
        <f t="shared" si="3"/>
        <v>58722</v>
      </c>
      <c r="G95" s="287"/>
    </row>
    <row r="96" spans="1:7" ht="15" customHeight="1">
      <c r="A96" s="2308" t="s">
        <v>1180</v>
      </c>
      <c r="B96" s="2309"/>
      <c r="C96" s="2309"/>
      <c r="D96" s="2309"/>
      <c r="E96" s="2309"/>
      <c r="F96" s="2309"/>
      <c r="G96" s="287"/>
    </row>
    <row r="97" spans="1:7" ht="27.75" customHeight="1">
      <c r="A97" s="984" t="s">
        <v>5270</v>
      </c>
      <c r="B97" s="984" t="s">
        <v>5271</v>
      </c>
      <c r="C97" s="985" t="s">
        <v>1172</v>
      </c>
      <c r="D97" s="984" t="s">
        <v>5272</v>
      </c>
      <c r="E97" s="984" t="s">
        <v>5273</v>
      </c>
      <c r="F97" s="986" t="s">
        <v>11</v>
      </c>
      <c r="G97" s="287"/>
    </row>
    <row r="98" spans="1:7" ht="15" customHeight="1">
      <c r="A98" s="707" t="s">
        <v>5323</v>
      </c>
      <c r="B98" s="644">
        <v>200</v>
      </c>
      <c r="C98" s="644">
        <v>25</v>
      </c>
      <c r="D98" s="645" t="s">
        <v>5312</v>
      </c>
      <c r="E98" s="999">
        <v>94268.4</v>
      </c>
      <c r="F98" s="572">
        <f t="shared" si="3"/>
        <v>94268.4</v>
      </c>
      <c r="G98" s="287"/>
    </row>
    <row r="99" spans="1:7" ht="15" customHeight="1">
      <c r="A99" s="708" t="s">
        <v>5324</v>
      </c>
      <c r="B99" s="644">
        <v>250</v>
      </c>
      <c r="C99" s="644">
        <v>25</v>
      </c>
      <c r="D99" s="645" t="s">
        <v>5312</v>
      </c>
      <c r="E99" s="999">
        <v>190880.4</v>
      </c>
      <c r="F99" s="572">
        <f t="shared" si="3"/>
        <v>190880.4</v>
      </c>
      <c r="G99" s="287"/>
    </row>
    <row r="100" spans="1:7" ht="15" customHeight="1">
      <c r="A100" s="2310" t="s">
        <v>1181</v>
      </c>
      <c r="B100" s="2310"/>
      <c r="C100" s="2310"/>
      <c r="D100" s="2310"/>
      <c r="E100" s="2310"/>
      <c r="F100" s="2308"/>
      <c r="G100" s="287"/>
    </row>
    <row r="101" spans="1:7" ht="31.7" customHeight="1">
      <c r="A101" s="984" t="s">
        <v>5270</v>
      </c>
      <c r="B101" s="984" t="s">
        <v>5271</v>
      </c>
      <c r="C101" s="985" t="s">
        <v>1172</v>
      </c>
      <c r="D101" s="984" t="s">
        <v>5272</v>
      </c>
      <c r="E101" s="984" t="s">
        <v>5273</v>
      </c>
      <c r="F101" s="986" t="s">
        <v>11</v>
      </c>
      <c r="G101" s="287"/>
    </row>
    <row r="102" spans="1:7" ht="15" customHeight="1">
      <c r="A102" s="709" t="s">
        <v>1807</v>
      </c>
      <c r="B102" s="644">
        <v>15</v>
      </c>
      <c r="C102" s="644">
        <v>40</v>
      </c>
      <c r="D102" s="645" t="s">
        <v>5325</v>
      </c>
      <c r="E102" s="999">
        <v>5167.2</v>
      </c>
      <c r="F102" s="572">
        <f t="shared" si="3"/>
        <v>5167.2</v>
      </c>
      <c r="G102" s="287"/>
    </row>
    <row r="103" spans="1:7" ht="15" customHeight="1">
      <c r="A103" s="707" t="s">
        <v>1808</v>
      </c>
      <c r="B103" s="644">
        <v>20</v>
      </c>
      <c r="C103" s="644">
        <v>40</v>
      </c>
      <c r="D103" s="645" t="s">
        <v>5325</v>
      </c>
      <c r="E103" s="999">
        <v>5838</v>
      </c>
      <c r="F103" s="572">
        <f>E103-E103*$B$3/100</f>
        <v>5838</v>
      </c>
      <c r="G103" s="287"/>
    </row>
    <row r="104" spans="1:7" ht="15" customHeight="1">
      <c r="A104" s="707" t="s">
        <v>1809</v>
      </c>
      <c r="B104" s="644">
        <v>25</v>
      </c>
      <c r="C104" s="644">
        <v>40</v>
      </c>
      <c r="D104" s="645" t="s">
        <v>5325</v>
      </c>
      <c r="E104" s="999">
        <v>5962.8</v>
      </c>
      <c r="F104" s="572">
        <f t="shared" ref="F104:F123" si="4">E104-E104*$B$3/100</f>
        <v>5962.8</v>
      </c>
      <c r="G104" s="287"/>
    </row>
    <row r="105" spans="1:7" ht="15" customHeight="1">
      <c r="A105" s="707" t="s">
        <v>1810</v>
      </c>
      <c r="B105" s="644">
        <v>32</v>
      </c>
      <c r="C105" s="644">
        <v>40</v>
      </c>
      <c r="D105" s="645" t="s">
        <v>5325</v>
      </c>
      <c r="E105" s="999">
        <v>7962</v>
      </c>
      <c r="F105" s="572">
        <f t="shared" si="4"/>
        <v>7962</v>
      </c>
      <c r="G105" s="287"/>
    </row>
    <row r="106" spans="1:7" ht="15" customHeight="1">
      <c r="A106" s="707" t="s">
        <v>1811</v>
      </c>
      <c r="B106" s="644">
        <v>40</v>
      </c>
      <c r="C106" s="644">
        <v>40</v>
      </c>
      <c r="D106" s="645" t="s">
        <v>5325</v>
      </c>
      <c r="E106" s="999">
        <v>9630</v>
      </c>
      <c r="F106" s="572">
        <f t="shared" si="4"/>
        <v>9630</v>
      </c>
      <c r="G106" s="287"/>
    </row>
    <row r="107" spans="1:7" ht="15" customHeight="1">
      <c r="A107" s="707" t="s">
        <v>1812</v>
      </c>
      <c r="B107" s="644">
        <v>50</v>
      </c>
      <c r="C107" s="644">
        <v>40</v>
      </c>
      <c r="D107" s="645" t="s">
        <v>5325</v>
      </c>
      <c r="E107" s="999">
        <v>12078</v>
      </c>
      <c r="F107" s="572">
        <f t="shared" si="4"/>
        <v>12078</v>
      </c>
      <c r="G107" s="287"/>
    </row>
    <row r="108" spans="1:7" ht="15" customHeight="1">
      <c r="A108" s="707" t="s">
        <v>1813</v>
      </c>
      <c r="B108" s="644">
        <v>65</v>
      </c>
      <c r="C108" s="644">
        <v>16</v>
      </c>
      <c r="D108" s="645" t="s">
        <v>5325</v>
      </c>
      <c r="E108" s="999">
        <v>16586.399999999998</v>
      </c>
      <c r="F108" s="572">
        <f t="shared" si="4"/>
        <v>16586.399999999998</v>
      </c>
      <c r="G108" s="287"/>
    </row>
    <row r="109" spans="1:7" ht="15" customHeight="1">
      <c r="A109" s="707" t="s">
        <v>1814</v>
      </c>
      <c r="B109" s="644">
        <v>80</v>
      </c>
      <c r="C109" s="644">
        <v>16</v>
      </c>
      <c r="D109" s="645" t="s">
        <v>5325</v>
      </c>
      <c r="E109" s="999">
        <v>19982.399999999998</v>
      </c>
      <c r="F109" s="572">
        <f t="shared" si="4"/>
        <v>19982.399999999998</v>
      </c>
      <c r="G109" s="287"/>
    </row>
    <row r="110" spans="1:7" ht="15" customHeight="1">
      <c r="A110" s="707" t="s">
        <v>1815</v>
      </c>
      <c r="B110" s="644">
        <v>100</v>
      </c>
      <c r="C110" s="644">
        <v>16</v>
      </c>
      <c r="D110" s="645" t="s">
        <v>5325</v>
      </c>
      <c r="E110" s="999">
        <v>27537.599999999999</v>
      </c>
      <c r="F110" s="572">
        <f t="shared" si="4"/>
        <v>27537.599999999999</v>
      </c>
      <c r="G110" s="287"/>
    </row>
    <row r="111" spans="1:7" ht="15" customHeight="1">
      <c r="A111" s="707" t="s">
        <v>1816</v>
      </c>
      <c r="B111" s="644">
        <v>65</v>
      </c>
      <c r="C111" s="644">
        <v>25</v>
      </c>
      <c r="D111" s="645" t="s">
        <v>5325</v>
      </c>
      <c r="E111" s="999">
        <v>18894</v>
      </c>
      <c r="F111" s="572">
        <f t="shared" si="4"/>
        <v>18894</v>
      </c>
      <c r="G111" s="287"/>
    </row>
    <row r="112" spans="1:7" ht="15" customHeight="1">
      <c r="A112" s="707" t="s">
        <v>1817</v>
      </c>
      <c r="B112" s="644">
        <v>80</v>
      </c>
      <c r="C112" s="644">
        <v>25</v>
      </c>
      <c r="D112" s="645" t="s">
        <v>5325</v>
      </c>
      <c r="E112" s="999">
        <v>22741.200000000001</v>
      </c>
      <c r="F112" s="572">
        <f t="shared" si="4"/>
        <v>22741.200000000001</v>
      </c>
      <c r="G112" s="287"/>
    </row>
    <row r="113" spans="1:7" ht="15" customHeight="1">
      <c r="A113" s="707" t="s">
        <v>1818</v>
      </c>
      <c r="B113" s="644">
        <v>100</v>
      </c>
      <c r="C113" s="644">
        <v>25</v>
      </c>
      <c r="D113" s="645" t="s">
        <v>5325</v>
      </c>
      <c r="E113" s="999">
        <v>31209.599999999999</v>
      </c>
      <c r="F113" s="572">
        <f t="shared" si="4"/>
        <v>31209.599999999999</v>
      </c>
      <c r="G113" s="287"/>
    </row>
    <row r="114" spans="1:7" ht="15" customHeight="1">
      <c r="A114" s="2308" t="s">
        <v>1182</v>
      </c>
      <c r="B114" s="2309"/>
      <c r="C114" s="2309"/>
      <c r="D114" s="2309"/>
      <c r="E114" s="2309"/>
      <c r="F114" s="2309"/>
      <c r="G114" s="287"/>
    </row>
    <row r="115" spans="1:7" ht="35.450000000000003" customHeight="1">
      <c r="A115" s="984" t="s">
        <v>5270</v>
      </c>
      <c r="B115" s="984" t="s">
        <v>5271</v>
      </c>
      <c r="C115" s="985" t="s">
        <v>1172</v>
      </c>
      <c r="D115" s="984" t="s">
        <v>5272</v>
      </c>
      <c r="E115" s="984" t="s">
        <v>5273</v>
      </c>
      <c r="F115" s="986" t="s">
        <v>11</v>
      </c>
      <c r="G115" s="287"/>
    </row>
    <row r="116" spans="1:7" ht="15" customHeight="1">
      <c r="A116" s="707" t="s">
        <v>1819</v>
      </c>
      <c r="B116" s="644">
        <v>125</v>
      </c>
      <c r="C116" s="644">
        <v>16</v>
      </c>
      <c r="D116" s="645" t="s">
        <v>1183</v>
      </c>
      <c r="E116" s="999">
        <v>42200.4</v>
      </c>
      <c r="F116" s="572">
        <f t="shared" si="4"/>
        <v>42200.4</v>
      </c>
      <c r="G116" s="287"/>
    </row>
    <row r="117" spans="1:7" ht="15" customHeight="1">
      <c r="A117" s="707" t="s">
        <v>1820</v>
      </c>
      <c r="B117" s="644">
        <v>150</v>
      </c>
      <c r="C117" s="644">
        <v>16</v>
      </c>
      <c r="D117" s="645" t="s">
        <v>1183</v>
      </c>
      <c r="E117" s="999">
        <v>66074.399999999994</v>
      </c>
      <c r="F117" s="572">
        <f t="shared" si="4"/>
        <v>66074.399999999994</v>
      </c>
      <c r="G117" s="287"/>
    </row>
    <row r="118" spans="1:7" ht="15" customHeight="1">
      <c r="A118" s="707" t="s">
        <v>5326</v>
      </c>
      <c r="B118" s="644">
        <v>125</v>
      </c>
      <c r="C118" s="644">
        <v>25</v>
      </c>
      <c r="D118" s="645" t="s">
        <v>1183</v>
      </c>
      <c r="E118" s="999">
        <v>49801.2</v>
      </c>
      <c r="F118" s="572">
        <f t="shared" si="4"/>
        <v>49801.2</v>
      </c>
      <c r="G118" s="287"/>
    </row>
    <row r="119" spans="1:7" ht="15" customHeight="1">
      <c r="A119" s="707" t="s">
        <v>5327</v>
      </c>
      <c r="B119" s="644">
        <v>150</v>
      </c>
      <c r="C119" s="644">
        <v>25</v>
      </c>
      <c r="D119" s="645" t="s">
        <v>1183</v>
      </c>
      <c r="E119" s="999">
        <v>76369.2</v>
      </c>
      <c r="F119" s="572">
        <f t="shared" si="4"/>
        <v>76369.2</v>
      </c>
      <c r="G119" s="287"/>
    </row>
    <row r="120" spans="1:7" ht="15" customHeight="1">
      <c r="A120" s="2308" t="s">
        <v>1184</v>
      </c>
      <c r="B120" s="2309"/>
      <c r="C120" s="2309"/>
      <c r="D120" s="2309"/>
      <c r="E120" s="2309"/>
      <c r="F120" s="2309"/>
      <c r="G120" s="287"/>
    </row>
    <row r="121" spans="1:7" ht="32.25" customHeight="1">
      <c r="A121" s="984" t="s">
        <v>5270</v>
      </c>
      <c r="B121" s="984" t="s">
        <v>5271</v>
      </c>
      <c r="C121" s="985" t="s">
        <v>1172</v>
      </c>
      <c r="D121" s="984" t="s">
        <v>5272</v>
      </c>
      <c r="E121" s="984" t="s">
        <v>5273</v>
      </c>
      <c r="F121" s="986" t="s">
        <v>11</v>
      </c>
      <c r="G121" s="287"/>
    </row>
    <row r="122" spans="1:7" ht="15" customHeight="1">
      <c r="A122" s="707" t="s">
        <v>5328</v>
      </c>
      <c r="B122" s="644">
        <v>200</v>
      </c>
      <c r="C122" s="644">
        <v>16</v>
      </c>
      <c r="D122" s="645" t="s">
        <v>5325</v>
      </c>
      <c r="E122" s="999">
        <v>102826.8</v>
      </c>
      <c r="F122" s="572">
        <f t="shared" si="4"/>
        <v>102826.8</v>
      </c>
      <c r="G122" s="287"/>
    </row>
    <row r="123" spans="1:7" ht="15" customHeight="1">
      <c r="A123" s="707" t="s">
        <v>5329</v>
      </c>
      <c r="B123" s="644">
        <v>250</v>
      </c>
      <c r="C123" s="644">
        <v>16</v>
      </c>
      <c r="D123" s="645" t="s">
        <v>5325</v>
      </c>
      <c r="E123" s="999">
        <v>225652.8</v>
      </c>
      <c r="F123" s="572">
        <f t="shared" si="4"/>
        <v>225652.8</v>
      </c>
      <c r="G123" s="287"/>
    </row>
    <row r="124" spans="1:7" ht="15" customHeight="1">
      <c r="A124" s="707" t="s">
        <v>5330</v>
      </c>
      <c r="B124" s="644">
        <v>300</v>
      </c>
      <c r="C124" s="644">
        <v>16</v>
      </c>
      <c r="D124" s="645" t="s">
        <v>5325</v>
      </c>
      <c r="E124" s="999">
        <v>413911.2</v>
      </c>
      <c r="F124" s="572">
        <f>E124-E124*$B$3/100</f>
        <v>413911.2</v>
      </c>
      <c r="G124" s="287"/>
    </row>
    <row r="125" spans="1:7" ht="15" customHeight="1">
      <c r="A125" s="707" t="s">
        <v>5331</v>
      </c>
      <c r="B125" s="644">
        <v>350</v>
      </c>
      <c r="C125" s="644">
        <v>16</v>
      </c>
      <c r="D125" s="645" t="s">
        <v>5325</v>
      </c>
      <c r="E125" s="999">
        <v>703191.6</v>
      </c>
      <c r="F125" s="572">
        <f t="shared" ref="F125:F147" si="5">E125-E125*$B$3/100</f>
        <v>703191.6</v>
      </c>
      <c r="G125" s="287"/>
    </row>
    <row r="126" spans="1:7" ht="15" customHeight="1">
      <c r="A126" s="707" t="s">
        <v>5332</v>
      </c>
      <c r="B126" s="644">
        <v>400</v>
      </c>
      <c r="C126" s="644">
        <v>16</v>
      </c>
      <c r="D126" s="645" t="s">
        <v>5325</v>
      </c>
      <c r="E126" s="999">
        <v>1045452</v>
      </c>
      <c r="F126" s="572">
        <f t="shared" si="5"/>
        <v>1045452</v>
      </c>
      <c r="G126" s="287"/>
    </row>
    <row r="127" spans="1:7" ht="15" customHeight="1">
      <c r="A127" s="707" t="s">
        <v>5333</v>
      </c>
      <c r="B127" s="644">
        <v>500</v>
      </c>
      <c r="C127" s="644">
        <v>16</v>
      </c>
      <c r="D127" s="645" t="s">
        <v>5325</v>
      </c>
      <c r="E127" s="999">
        <v>2026834.7999999998</v>
      </c>
      <c r="F127" s="572">
        <f t="shared" si="5"/>
        <v>2026834.7999999998</v>
      </c>
      <c r="G127" s="287"/>
    </row>
    <row r="128" spans="1:7" ht="15" customHeight="1">
      <c r="A128" s="707" t="s">
        <v>5334</v>
      </c>
      <c r="B128" s="644">
        <v>200</v>
      </c>
      <c r="C128" s="644">
        <v>25</v>
      </c>
      <c r="D128" s="645" t="s">
        <v>5325</v>
      </c>
      <c r="E128" s="999">
        <v>113949.59999999999</v>
      </c>
      <c r="F128" s="572">
        <f t="shared" si="5"/>
        <v>113949.59999999999</v>
      </c>
      <c r="G128" s="287"/>
    </row>
    <row r="129" spans="1:7" ht="15" customHeight="1">
      <c r="A129" s="707" t="s">
        <v>5335</v>
      </c>
      <c r="B129" s="644">
        <v>250</v>
      </c>
      <c r="C129" s="644">
        <v>25</v>
      </c>
      <c r="D129" s="645" t="s">
        <v>5325</v>
      </c>
      <c r="E129" s="999">
        <v>243792</v>
      </c>
      <c r="F129" s="572">
        <f t="shared" si="5"/>
        <v>243792</v>
      </c>
      <c r="G129" s="287"/>
    </row>
    <row r="130" spans="1:7" ht="15" customHeight="1">
      <c r="A130" s="707" t="s">
        <v>5336</v>
      </c>
      <c r="B130" s="644">
        <v>300</v>
      </c>
      <c r="C130" s="644">
        <v>25</v>
      </c>
      <c r="D130" s="645" t="s">
        <v>5325</v>
      </c>
      <c r="E130" s="999">
        <v>456136.8</v>
      </c>
      <c r="F130" s="572">
        <f t="shared" si="5"/>
        <v>456136.8</v>
      </c>
      <c r="G130" s="287"/>
    </row>
    <row r="131" spans="1:7" ht="15" customHeight="1">
      <c r="A131" s="707" t="s">
        <v>5337</v>
      </c>
      <c r="B131" s="644">
        <v>350</v>
      </c>
      <c r="C131" s="644">
        <v>25</v>
      </c>
      <c r="D131" s="645" t="s">
        <v>5325</v>
      </c>
      <c r="E131" s="999">
        <v>726724.79999999993</v>
      </c>
      <c r="F131" s="572">
        <f t="shared" si="5"/>
        <v>726724.79999999993</v>
      </c>
      <c r="G131" s="287"/>
    </row>
    <row r="132" spans="1:7" ht="15" customHeight="1">
      <c r="A132" s="707" t="s">
        <v>5338</v>
      </c>
      <c r="B132" s="644">
        <v>400</v>
      </c>
      <c r="C132" s="644">
        <v>25</v>
      </c>
      <c r="D132" s="645" t="s">
        <v>5325</v>
      </c>
      <c r="E132" s="999">
        <v>1194726</v>
      </c>
      <c r="F132" s="572">
        <f t="shared" si="5"/>
        <v>1194726</v>
      </c>
      <c r="G132" s="287"/>
    </row>
    <row r="133" spans="1:7" ht="15" customHeight="1">
      <c r="A133" s="707" t="s">
        <v>5339</v>
      </c>
      <c r="B133" s="644">
        <v>500</v>
      </c>
      <c r="C133" s="644">
        <v>25</v>
      </c>
      <c r="D133" s="645" t="s">
        <v>5325</v>
      </c>
      <c r="E133" s="999">
        <v>2182905.6</v>
      </c>
      <c r="F133" s="572">
        <f t="shared" si="5"/>
        <v>2182905.6</v>
      </c>
      <c r="G133" s="287"/>
    </row>
    <row r="134" spans="1:7" ht="15" customHeight="1">
      <c r="A134" s="2310" t="s">
        <v>1185</v>
      </c>
      <c r="B134" s="2310"/>
      <c r="C134" s="2310"/>
      <c r="D134" s="2310"/>
      <c r="E134" s="2310"/>
      <c r="F134" s="2308"/>
      <c r="G134" s="287"/>
    </row>
    <row r="135" spans="1:7" ht="30.75" customHeight="1">
      <c r="A135" s="984" t="s">
        <v>5270</v>
      </c>
      <c r="B135" s="984" t="s">
        <v>5271</v>
      </c>
      <c r="C135" s="985" t="s">
        <v>1172</v>
      </c>
      <c r="D135" s="984" t="s">
        <v>5272</v>
      </c>
      <c r="E135" s="984" t="s">
        <v>5273</v>
      </c>
      <c r="F135" s="986" t="s">
        <v>11</v>
      </c>
      <c r="G135" s="287"/>
    </row>
    <row r="136" spans="1:7" ht="15" customHeight="1">
      <c r="A136" s="707" t="s">
        <v>5340</v>
      </c>
      <c r="B136" s="644">
        <v>125</v>
      </c>
      <c r="C136" s="644">
        <v>16</v>
      </c>
      <c r="D136" s="645" t="s">
        <v>5325</v>
      </c>
      <c r="E136" s="999">
        <v>61218</v>
      </c>
      <c r="F136" s="572">
        <f t="shared" si="5"/>
        <v>61218</v>
      </c>
      <c r="G136" s="287"/>
    </row>
    <row r="137" spans="1:7" ht="15" customHeight="1">
      <c r="A137" s="707" t="s">
        <v>5341</v>
      </c>
      <c r="B137" s="644">
        <v>150</v>
      </c>
      <c r="C137" s="644">
        <v>16</v>
      </c>
      <c r="D137" s="645" t="s">
        <v>5325</v>
      </c>
      <c r="E137" s="999">
        <v>112909.2</v>
      </c>
      <c r="F137" s="572">
        <f t="shared" si="5"/>
        <v>112909.2</v>
      </c>
      <c r="G137" s="287"/>
    </row>
    <row r="138" spans="1:7" ht="15" customHeight="1">
      <c r="A138" s="707" t="s">
        <v>5342</v>
      </c>
      <c r="B138" s="644">
        <v>200</v>
      </c>
      <c r="C138" s="644">
        <v>16</v>
      </c>
      <c r="D138" s="645" t="s">
        <v>5325</v>
      </c>
      <c r="E138" s="999">
        <v>152161.19999999998</v>
      </c>
      <c r="F138" s="572">
        <f t="shared" si="5"/>
        <v>152161.19999999998</v>
      </c>
      <c r="G138" s="287"/>
    </row>
    <row r="139" spans="1:7" ht="15" customHeight="1">
      <c r="A139" s="707" t="s">
        <v>5343</v>
      </c>
      <c r="B139" s="644">
        <v>250</v>
      </c>
      <c r="C139" s="644">
        <v>16</v>
      </c>
      <c r="D139" s="645" t="s">
        <v>5325</v>
      </c>
      <c r="E139" s="999">
        <v>264162.89999999997</v>
      </c>
      <c r="F139" s="572">
        <f t="shared" si="5"/>
        <v>264162.89999999997</v>
      </c>
      <c r="G139" s="287"/>
    </row>
    <row r="140" spans="1:7" ht="15" customHeight="1">
      <c r="A140" s="707" t="s">
        <v>5344</v>
      </c>
      <c r="B140" s="644">
        <v>300</v>
      </c>
      <c r="C140" s="644">
        <v>16</v>
      </c>
      <c r="D140" s="645" t="s">
        <v>5325</v>
      </c>
      <c r="E140" s="999">
        <v>480756</v>
      </c>
      <c r="F140" s="572">
        <f t="shared" si="5"/>
        <v>480756</v>
      </c>
      <c r="G140" s="287"/>
    </row>
    <row r="141" spans="1:7" ht="15" customHeight="1">
      <c r="A141" s="707" t="s">
        <v>5345</v>
      </c>
      <c r="B141" s="644">
        <v>350</v>
      </c>
      <c r="C141" s="644">
        <v>16</v>
      </c>
      <c r="D141" s="645" t="s">
        <v>5325</v>
      </c>
      <c r="E141" s="999">
        <v>770036.4</v>
      </c>
      <c r="F141" s="572">
        <f t="shared" si="5"/>
        <v>770036.4</v>
      </c>
      <c r="G141" s="287"/>
    </row>
    <row r="142" spans="1:7" ht="15" customHeight="1">
      <c r="A142" s="707" t="s">
        <v>5346</v>
      </c>
      <c r="B142" s="644">
        <v>400</v>
      </c>
      <c r="C142" s="644">
        <v>16</v>
      </c>
      <c r="D142" s="645" t="s">
        <v>5325</v>
      </c>
      <c r="E142" s="999">
        <v>1199957.6399999999</v>
      </c>
      <c r="F142" s="572">
        <f t="shared" si="5"/>
        <v>1199957.6399999999</v>
      </c>
      <c r="G142" s="287"/>
    </row>
    <row r="143" spans="1:7" ht="15" customHeight="1">
      <c r="A143" s="707" t="s">
        <v>5347</v>
      </c>
      <c r="B143" s="644">
        <v>500</v>
      </c>
      <c r="C143" s="644">
        <v>16</v>
      </c>
      <c r="D143" s="645" t="s">
        <v>1183</v>
      </c>
      <c r="E143" s="999">
        <v>2392246.7999999998</v>
      </c>
      <c r="F143" s="572">
        <f t="shared" si="5"/>
        <v>2392246.7999999998</v>
      </c>
      <c r="G143" s="287"/>
    </row>
    <row r="144" spans="1:7" ht="15" customHeight="1">
      <c r="A144" s="707" t="s">
        <v>5348</v>
      </c>
      <c r="B144" s="644">
        <v>600</v>
      </c>
      <c r="C144" s="644">
        <v>16</v>
      </c>
      <c r="D144" s="645" t="s">
        <v>1183</v>
      </c>
      <c r="E144" s="646" t="s">
        <v>5286</v>
      </c>
      <c r="F144" s="572" t="str">
        <f>E144</f>
        <v>По запросу</v>
      </c>
      <c r="G144" s="287"/>
    </row>
    <row r="145" spans="1:7" ht="15" customHeight="1">
      <c r="A145" s="707" t="s">
        <v>5349</v>
      </c>
      <c r="B145" s="644">
        <v>700</v>
      </c>
      <c r="C145" s="644">
        <v>16</v>
      </c>
      <c r="D145" s="645" t="s">
        <v>1183</v>
      </c>
      <c r="E145" s="646" t="s">
        <v>5286</v>
      </c>
      <c r="F145" s="572" t="str">
        <f>E145</f>
        <v>По запросу</v>
      </c>
      <c r="G145" s="287"/>
    </row>
    <row r="146" spans="1:7" ht="15" customHeight="1">
      <c r="A146" s="707" t="s">
        <v>5350</v>
      </c>
      <c r="B146" s="644">
        <v>125</v>
      </c>
      <c r="C146" s="644">
        <v>25</v>
      </c>
      <c r="D146" s="645" t="s">
        <v>5325</v>
      </c>
      <c r="E146" s="999">
        <v>65299.199999999997</v>
      </c>
      <c r="F146" s="572">
        <f t="shared" si="5"/>
        <v>65299.199999999997</v>
      </c>
      <c r="G146" s="287"/>
    </row>
    <row r="147" spans="1:7" ht="15" customHeight="1">
      <c r="A147" s="707" t="s">
        <v>5351</v>
      </c>
      <c r="B147" s="644">
        <v>150</v>
      </c>
      <c r="C147" s="644">
        <v>25</v>
      </c>
      <c r="D147" s="645" t="s">
        <v>5325</v>
      </c>
      <c r="E147" s="999">
        <v>122956.79999999999</v>
      </c>
      <c r="F147" s="572">
        <f t="shared" si="5"/>
        <v>122956.79999999999</v>
      </c>
      <c r="G147" s="287"/>
    </row>
    <row r="148" spans="1:7" ht="15" customHeight="1">
      <c r="A148" s="707" t="s">
        <v>5352</v>
      </c>
      <c r="B148" s="644">
        <v>200</v>
      </c>
      <c r="C148" s="644">
        <v>25</v>
      </c>
      <c r="D148" s="645" t="s">
        <v>5325</v>
      </c>
      <c r="E148" s="999">
        <v>163284</v>
      </c>
      <c r="F148" s="572">
        <f>E148-E148*$B$3/100</f>
        <v>163284</v>
      </c>
      <c r="G148" s="287"/>
    </row>
    <row r="149" spans="1:7" ht="15" customHeight="1">
      <c r="A149" s="707" t="s">
        <v>5353</v>
      </c>
      <c r="B149" s="644">
        <v>250</v>
      </c>
      <c r="C149" s="644">
        <v>25</v>
      </c>
      <c r="D149" s="645" t="s">
        <v>5325</v>
      </c>
      <c r="E149" s="999">
        <v>282302.09999999998</v>
      </c>
      <c r="F149" s="572">
        <f t="shared" ref="F149:F171" si="6">E149-E149*$B$3/100</f>
        <v>282302.09999999998</v>
      </c>
      <c r="G149" s="287"/>
    </row>
    <row r="150" spans="1:7" ht="15" customHeight="1">
      <c r="A150" s="707" t="s">
        <v>5354</v>
      </c>
      <c r="B150" s="644">
        <v>300</v>
      </c>
      <c r="C150" s="644">
        <v>25</v>
      </c>
      <c r="D150" s="645" t="s">
        <v>5325</v>
      </c>
      <c r="E150" s="999">
        <v>522981.6</v>
      </c>
      <c r="F150" s="572">
        <f t="shared" si="6"/>
        <v>522981.6</v>
      </c>
      <c r="G150" s="287"/>
    </row>
    <row r="151" spans="1:7" ht="15" customHeight="1">
      <c r="A151" s="707" t="s">
        <v>5355</v>
      </c>
      <c r="B151" s="644">
        <v>350</v>
      </c>
      <c r="C151" s="644">
        <v>25</v>
      </c>
      <c r="D151" s="645" t="s">
        <v>5325</v>
      </c>
      <c r="E151" s="999">
        <v>793569.6</v>
      </c>
      <c r="F151" s="572">
        <f t="shared" si="6"/>
        <v>793569.6</v>
      </c>
      <c r="G151" s="287"/>
    </row>
    <row r="152" spans="1:7" ht="15" customHeight="1">
      <c r="A152" s="707" t="s">
        <v>5356</v>
      </c>
      <c r="B152" s="644">
        <v>400</v>
      </c>
      <c r="C152" s="644">
        <v>25</v>
      </c>
      <c r="D152" s="645" t="s">
        <v>5325</v>
      </c>
      <c r="E152" s="999">
        <v>1349231.64</v>
      </c>
      <c r="F152" s="572">
        <f t="shared" si="6"/>
        <v>1349231.64</v>
      </c>
      <c r="G152" s="287"/>
    </row>
    <row r="153" spans="1:7" ht="15" customHeight="1">
      <c r="A153" s="707" t="s">
        <v>5357</v>
      </c>
      <c r="B153" s="644">
        <v>500</v>
      </c>
      <c r="C153" s="644">
        <v>25</v>
      </c>
      <c r="D153" s="645" t="s">
        <v>5325</v>
      </c>
      <c r="E153" s="999">
        <v>2548317.6</v>
      </c>
      <c r="F153" s="572">
        <f t="shared" si="6"/>
        <v>2548317.6</v>
      </c>
      <c r="G153" s="287"/>
    </row>
    <row r="154" spans="1:7" ht="15" customHeight="1">
      <c r="A154" s="707" t="s">
        <v>5358</v>
      </c>
      <c r="B154" s="644">
        <v>600</v>
      </c>
      <c r="C154" s="644">
        <v>25</v>
      </c>
      <c r="D154" s="645" t="s">
        <v>1183</v>
      </c>
      <c r="E154" s="646" t="s">
        <v>5286</v>
      </c>
      <c r="F154" s="572" t="str">
        <f>E154</f>
        <v>По запросу</v>
      </c>
      <c r="G154" s="287"/>
    </row>
    <row r="155" spans="1:7" ht="15" customHeight="1">
      <c r="A155" s="707" t="s">
        <v>5359</v>
      </c>
      <c r="B155" s="644">
        <v>700</v>
      </c>
      <c r="C155" s="644">
        <v>25</v>
      </c>
      <c r="D155" s="645" t="s">
        <v>1183</v>
      </c>
      <c r="E155" s="646" t="s">
        <v>5286</v>
      </c>
      <c r="F155" s="572" t="str">
        <f>E155</f>
        <v>По запросу</v>
      </c>
      <c r="G155" s="287"/>
    </row>
    <row r="156" spans="1:7" ht="15" customHeight="1">
      <c r="A156" s="2310" t="s">
        <v>1186</v>
      </c>
      <c r="B156" s="2310"/>
      <c r="C156" s="2310"/>
      <c r="D156" s="2310"/>
      <c r="E156" s="2310"/>
      <c r="F156" s="2308"/>
      <c r="G156" s="287"/>
    </row>
    <row r="157" spans="1:7" ht="30">
      <c r="A157" s="987" t="s">
        <v>5270</v>
      </c>
      <c r="B157" s="987" t="s">
        <v>5271</v>
      </c>
      <c r="C157" s="988" t="s">
        <v>1172</v>
      </c>
      <c r="D157" s="987" t="s">
        <v>5272</v>
      </c>
      <c r="E157" s="984" t="s">
        <v>5273</v>
      </c>
      <c r="F157" s="986" t="s">
        <v>11</v>
      </c>
      <c r="G157" s="287"/>
    </row>
    <row r="158" spans="1:7" ht="15" customHeight="1">
      <c r="A158" s="707" t="s">
        <v>5360</v>
      </c>
      <c r="B158" s="644">
        <v>10</v>
      </c>
      <c r="C158" s="644">
        <v>40</v>
      </c>
      <c r="D158" s="645" t="s">
        <v>5361</v>
      </c>
      <c r="E158" s="999">
        <v>3518.4</v>
      </c>
      <c r="F158" s="572">
        <f t="shared" si="6"/>
        <v>3518.4</v>
      </c>
      <c r="G158" s="287"/>
    </row>
    <row r="159" spans="1:7" ht="15" customHeight="1">
      <c r="A159" s="707" t="s">
        <v>5362</v>
      </c>
      <c r="B159" s="644">
        <v>15</v>
      </c>
      <c r="C159" s="644">
        <v>40</v>
      </c>
      <c r="D159" s="645" t="s">
        <v>5361</v>
      </c>
      <c r="E159" s="999">
        <v>4016.3999999999996</v>
      </c>
      <c r="F159" s="572">
        <f t="shared" si="6"/>
        <v>4016.3999999999996</v>
      </c>
      <c r="G159" s="287"/>
    </row>
    <row r="160" spans="1:7" ht="15" customHeight="1">
      <c r="A160" s="707" t="s">
        <v>5363</v>
      </c>
      <c r="B160" s="644">
        <v>20</v>
      </c>
      <c r="C160" s="644">
        <v>40</v>
      </c>
      <c r="D160" s="645" t="s">
        <v>5361</v>
      </c>
      <c r="E160" s="999">
        <v>4033.2</v>
      </c>
      <c r="F160" s="572">
        <f t="shared" si="6"/>
        <v>4033.2</v>
      </c>
      <c r="G160" s="287"/>
    </row>
    <row r="161" spans="1:7" ht="15" customHeight="1">
      <c r="A161" s="707" t="s">
        <v>5364</v>
      </c>
      <c r="B161" s="644">
        <v>25</v>
      </c>
      <c r="C161" s="644">
        <v>40</v>
      </c>
      <c r="D161" s="645" t="s">
        <v>5361</v>
      </c>
      <c r="E161" s="999">
        <v>4153.2</v>
      </c>
      <c r="F161" s="572">
        <f t="shared" si="6"/>
        <v>4153.2</v>
      </c>
      <c r="G161" s="287"/>
    </row>
    <row r="162" spans="1:7" ht="15" customHeight="1">
      <c r="A162" s="707" t="s">
        <v>5365</v>
      </c>
      <c r="B162" s="644">
        <v>32</v>
      </c>
      <c r="C162" s="644">
        <v>40</v>
      </c>
      <c r="D162" s="645" t="s">
        <v>5361</v>
      </c>
      <c r="E162" s="999">
        <v>4612.8</v>
      </c>
      <c r="F162" s="572">
        <f t="shared" si="6"/>
        <v>4612.8</v>
      </c>
      <c r="G162" s="287"/>
    </row>
    <row r="163" spans="1:7" ht="15" customHeight="1">
      <c r="A163" s="707" t="s">
        <v>5366</v>
      </c>
      <c r="B163" s="644">
        <v>40</v>
      </c>
      <c r="C163" s="644">
        <v>40</v>
      </c>
      <c r="D163" s="645" t="s">
        <v>5361</v>
      </c>
      <c r="E163" s="999">
        <v>6688.8</v>
      </c>
      <c r="F163" s="572">
        <f t="shared" si="6"/>
        <v>6688.8</v>
      </c>
      <c r="G163" s="287"/>
    </row>
    <row r="164" spans="1:7" ht="15" customHeight="1">
      <c r="A164" s="707" t="s">
        <v>5367</v>
      </c>
      <c r="B164" s="644">
        <v>50</v>
      </c>
      <c r="C164" s="644">
        <v>40</v>
      </c>
      <c r="D164" s="645" t="s">
        <v>5361</v>
      </c>
      <c r="E164" s="999">
        <v>8529.6</v>
      </c>
      <c r="F164" s="572">
        <f t="shared" si="6"/>
        <v>8529.6</v>
      </c>
      <c r="G164" s="287"/>
    </row>
    <row r="165" spans="1:7" ht="15" customHeight="1">
      <c r="A165" s="2308" t="s">
        <v>1187</v>
      </c>
      <c r="B165" s="2309"/>
      <c r="C165" s="2309"/>
      <c r="D165" s="2309"/>
      <c r="E165" s="2309"/>
      <c r="F165" s="2309"/>
      <c r="G165" s="287"/>
    </row>
    <row r="166" spans="1:7" ht="30">
      <c r="A166" s="987" t="s">
        <v>5270</v>
      </c>
      <c r="B166" s="987" t="s">
        <v>5271</v>
      </c>
      <c r="C166" s="988" t="s">
        <v>1172</v>
      </c>
      <c r="D166" s="987" t="s">
        <v>5272</v>
      </c>
      <c r="E166" s="984" t="s">
        <v>5273</v>
      </c>
      <c r="F166" s="986" t="s">
        <v>11</v>
      </c>
      <c r="G166" s="287"/>
    </row>
    <row r="167" spans="1:7" ht="15" customHeight="1">
      <c r="A167" s="707" t="s">
        <v>5368</v>
      </c>
      <c r="B167" s="644">
        <v>10</v>
      </c>
      <c r="C167" s="644">
        <v>40</v>
      </c>
      <c r="D167" s="645" t="s">
        <v>5369</v>
      </c>
      <c r="E167" s="999">
        <v>3506.4</v>
      </c>
      <c r="F167" s="572">
        <f t="shared" si="6"/>
        <v>3506.4</v>
      </c>
      <c r="G167" s="287"/>
    </row>
    <row r="168" spans="1:7" ht="15" customHeight="1">
      <c r="A168" s="707" t="s">
        <v>5370</v>
      </c>
      <c r="B168" s="644">
        <v>15</v>
      </c>
      <c r="C168" s="644">
        <v>40</v>
      </c>
      <c r="D168" s="645" t="s">
        <v>5369</v>
      </c>
      <c r="E168" s="999">
        <v>3680.4</v>
      </c>
      <c r="F168" s="572">
        <f t="shared" si="6"/>
        <v>3680.4</v>
      </c>
      <c r="G168" s="287"/>
    </row>
    <row r="169" spans="1:7" ht="15" customHeight="1">
      <c r="A169" s="707" t="s">
        <v>5371</v>
      </c>
      <c r="B169" s="644">
        <v>20</v>
      </c>
      <c r="C169" s="644">
        <v>40</v>
      </c>
      <c r="D169" s="645" t="s">
        <v>5369</v>
      </c>
      <c r="E169" s="999">
        <v>3878.3999999999996</v>
      </c>
      <c r="F169" s="572">
        <f t="shared" si="6"/>
        <v>3878.3999999999996</v>
      </c>
      <c r="G169" s="287"/>
    </row>
    <row r="170" spans="1:7" ht="15" customHeight="1">
      <c r="A170" s="707" t="s">
        <v>5372</v>
      </c>
      <c r="B170" s="644">
        <v>25</v>
      </c>
      <c r="C170" s="644">
        <v>40</v>
      </c>
      <c r="D170" s="645" t="s">
        <v>5369</v>
      </c>
      <c r="E170" s="999">
        <v>4202.3999999999996</v>
      </c>
      <c r="F170" s="572">
        <f t="shared" si="6"/>
        <v>4202.3999999999996</v>
      </c>
      <c r="G170" s="287"/>
    </row>
    <row r="171" spans="1:7" ht="15" customHeight="1">
      <c r="A171" s="707" t="s">
        <v>5373</v>
      </c>
      <c r="B171" s="644">
        <v>32</v>
      </c>
      <c r="C171" s="644">
        <v>40</v>
      </c>
      <c r="D171" s="645" t="s">
        <v>5369</v>
      </c>
      <c r="E171" s="999">
        <v>4794</v>
      </c>
      <c r="F171" s="572">
        <f t="shared" si="6"/>
        <v>4794</v>
      </c>
      <c r="G171" s="287"/>
    </row>
    <row r="172" spans="1:7" ht="15" customHeight="1">
      <c r="A172" s="710" t="s">
        <v>5374</v>
      </c>
      <c r="B172" s="644">
        <v>40</v>
      </c>
      <c r="C172" s="644">
        <v>40</v>
      </c>
      <c r="D172" s="645" t="s">
        <v>1188</v>
      </c>
      <c r="E172" s="999">
        <v>6259.2</v>
      </c>
      <c r="F172" s="572">
        <f>E172-E172*$B$3/100</f>
        <v>6259.2</v>
      </c>
      <c r="G172" s="287"/>
    </row>
    <row r="173" spans="1:7" ht="15" customHeight="1">
      <c r="A173" s="710" t="s">
        <v>5375</v>
      </c>
      <c r="B173" s="644">
        <v>50</v>
      </c>
      <c r="C173" s="644">
        <v>40</v>
      </c>
      <c r="D173" s="645" t="s">
        <v>1188</v>
      </c>
      <c r="E173" s="999">
        <v>10167.6</v>
      </c>
      <c r="F173" s="572">
        <f t="shared" ref="F173:F191" si="7">E173-E173*$B$3/100</f>
        <v>10167.6</v>
      </c>
      <c r="G173" s="287"/>
    </row>
    <row r="174" spans="1:7" ht="15" customHeight="1">
      <c r="A174" s="2308" t="s">
        <v>1189</v>
      </c>
      <c r="B174" s="2309"/>
      <c r="C174" s="2309"/>
      <c r="D174" s="2309"/>
      <c r="E174" s="2309"/>
      <c r="F174" s="2309"/>
      <c r="G174" s="287"/>
    </row>
    <row r="175" spans="1:7" ht="30">
      <c r="A175" s="987" t="s">
        <v>5270</v>
      </c>
      <c r="B175" s="987" t="s">
        <v>5271</v>
      </c>
      <c r="C175" s="988" t="s">
        <v>1172</v>
      </c>
      <c r="D175" s="987" t="s">
        <v>5272</v>
      </c>
      <c r="E175" s="984" t="s">
        <v>5273</v>
      </c>
      <c r="F175" s="986" t="s">
        <v>11</v>
      </c>
      <c r="G175" s="287"/>
    </row>
    <row r="176" spans="1:7" ht="15" customHeight="1">
      <c r="A176" s="707" t="s">
        <v>5376</v>
      </c>
      <c r="B176" s="644">
        <v>15</v>
      </c>
      <c r="C176" s="644">
        <v>40</v>
      </c>
      <c r="D176" s="645" t="s">
        <v>5276</v>
      </c>
      <c r="E176" s="999">
        <v>4366.8</v>
      </c>
      <c r="F176" s="572">
        <f t="shared" si="7"/>
        <v>4366.8</v>
      </c>
      <c r="G176" s="287"/>
    </row>
    <row r="177" spans="1:7" ht="15" customHeight="1">
      <c r="A177" s="707" t="s">
        <v>5377</v>
      </c>
      <c r="B177" s="644">
        <v>20</v>
      </c>
      <c r="C177" s="644">
        <v>40</v>
      </c>
      <c r="D177" s="645" t="s">
        <v>5276</v>
      </c>
      <c r="E177" s="999">
        <v>4563.5999999999995</v>
      </c>
      <c r="F177" s="572">
        <f t="shared" si="7"/>
        <v>4563.5999999999995</v>
      </c>
      <c r="G177" s="287"/>
    </row>
    <row r="178" spans="1:7" ht="15" customHeight="1">
      <c r="A178" s="707" t="s">
        <v>5378</v>
      </c>
      <c r="B178" s="644">
        <v>25</v>
      </c>
      <c r="C178" s="644">
        <v>40</v>
      </c>
      <c r="D178" s="645" t="s">
        <v>5276</v>
      </c>
      <c r="E178" s="999">
        <v>5330.4</v>
      </c>
      <c r="F178" s="572">
        <f t="shared" si="7"/>
        <v>5330.4</v>
      </c>
      <c r="G178" s="287"/>
    </row>
    <row r="179" spans="1:7" ht="15" customHeight="1">
      <c r="A179" s="707" t="s">
        <v>5379</v>
      </c>
      <c r="B179" s="644">
        <v>32</v>
      </c>
      <c r="C179" s="644">
        <v>40</v>
      </c>
      <c r="D179" s="645" t="s">
        <v>5276</v>
      </c>
      <c r="E179" s="999">
        <v>6097.2</v>
      </c>
      <c r="F179" s="572">
        <f t="shared" si="7"/>
        <v>6097.2</v>
      </c>
      <c r="G179" s="287"/>
    </row>
    <row r="180" spans="1:7" ht="15" customHeight="1">
      <c r="A180" s="707" t="s">
        <v>5380</v>
      </c>
      <c r="B180" s="644">
        <v>40</v>
      </c>
      <c r="C180" s="644">
        <v>40</v>
      </c>
      <c r="D180" s="645" t="s">
        <v>5276</v>
      </c>
      <c r="E180" s="999">
        <v>6985.2</v>
      </c>
      <c r="F180" s="572">
        <f t="shared" si="7"/>
        <v>6985.2</v>
      </c>
      <c r="G180" s="287"/>
    </row>
    <row r="181" spans="1:7" ht="15" customHeight="1">
      <c r="A181" s="707" t="s">
        <v>5381</v>
      </c>
      <c r="B181" s="644">
        <v>50</v>
      </c>
      <c r="C181" s="644">
        <v>25</v>
      </c>
      <c r="D181" s="645" t="s">
        <v>5276</v>
      </c>
      <c r="E181" s="999">
        <v>10551.6</v>
      </c>
      <c r="F181" s="572">
        <f t="shared" si="7"/>
        <v>10551.6</v>
      </c>
      <c r="G181" s="287"/>
    </row>
    <row r="182" spans="1:7" ht="15" customHeight="1">
      <c r="A182" s="707" t="s">
        <v>5382</v>
      </c>
      <c r="B182" s="644">
        <v>65</v>
      </c>
      <c r="C182" s="644">
        <v>25</v>
      </c>
      <c r="D182" s="645" t="s">
        <v>5276</v>
      </c>
      <c r="E182" s="999">
        <v>17490</v>
      </c>
      <c r="F182" s="572">
        <f t="shared" si="7"/>
        <v>17490</v>
      </c>
      <c r="G182" s="287"/>
    </row>
    <row r="183" spans="1:7" ht="15" customHeight="1">
      <c r="A183" s="707" t="s">
        <v>5383</v>
      </c>
      <c r="B183" s="644">
        <v>80</v>
      </c>
      <c r="C183" s="644">
        <v>25</v>
      </c>
      <c r="D183" s="645" t="s">
        <v>5276</v>
      </c>
      <c r="E183" s="999">
        <v>21139.200000000001</v>
      </c>
      <c r="F183" s="572">
        <f t="shared" si="7"/>
        <v>21139.200000000001</v>
      </c>
      <c r="G183" s="287"/>
    </row>
    <row r="184" spans="1:7" ht="15" customHeight="1">
      <c r="A184" s="2308" t="s">
        <v>1175</v>
      </c>
      <c r="B184" s="2309"/>
      <c r="C184" s="2309"/>
      <c r="D184" s="2309"/>
      <c r="E184" s="2309"/>
      <c r="F184" s="2309"/>
      <c r="G184" s="287"/>
    </row>
    <row r="185" spans="1:7" ht="30">
      <c r="A185" s="987" t="s">
        <v>5270</v>
      </c>
      <c r="B185" s="987" t="s">
        <v>5271</v>
      </c>
      <c r="C185" s="988" t="s">
        <v>1172</v>
      </c>
      <c r="D185" s="987" t="s">
        <v>5272</v>
      </c>
      <c r="E185" s="984" t="s">
        <v>5273</v>
      </c>
      <c r="F185" s="986" t="s">
        <v>11</v>
      </c>
      <c r="G185" s="287"/>
    </row>
    <row r="186" spans="1:7" ht="15" customHeight="1">
      <c r="A186" s="707" t="s">
        <v>5384</v>
      </c>
      <c r="B186" s="644">
        <v>100</v>
      </c>
      <c r="C186" s="644">
        <v>25</v>
      </c>
      <c r="D186" s="645" t="s">
        <v>5276</v>
      </c>
      <c r="E186" s="999">
        <v>28243.200000000001</v>
      </c>
      <c r="F186" s="572">
        <f t="shared" si="7"/>
        <v>28243.200000000001</v>
      </c>
      <c r="G186" s="287"/>
    </row>
    <row r="187" spans="1:7" ht="15" customHeight="1">
      <c r="A187" s="707" t="s">
        <v>5385</v>
      </c>
      <c r="B187" s="644">
        <v>125</v>
      </c>
      <c r="C187" s="644">
        <v>25</v>
      </c>
      <c r="D187" s="645" t="s">
        <v>5276</v>
      </c>
      <c r="E187" s="999">
        <v>56041.2</v>
      </c>
      <c r="F187" s="572">
        <f t="shared" si="7"/>
        <v>56041.2</v>
      </c>
      <c r="G187" s="287"/>
    </row>
    <row r="188" spans="1:7" ht="15" customHeight="1">
      <c r="A188" s="707" t="s">
        <v>5386</v>
      </c>
      <c r="B188" s="644">
        <v>150</v>
      </c>
      <c r="C188" s="644">
        <v>25</v>
      </c>
      <c r="D188" s="645" t="s">
        <v>5276</v>
      </c>
      <c r="E188" s="999">
        <v>75049.2</v>
      </c>
      <c r="F188" s="572">
        <f t="shared" si="7"/>
        <v>75049.2</v>
      </c>
      <c r="G188" s="287"/>
    </row>
    <row r="189" spans="1:7" ht="15" customHeight="1">
      <c r="A189" s="2310" t="s">
        <v>1176</v>
      </c>
      <c r="B189" s="2310"/>
      <c r="C189" s="2310"/>
      <c r="D189" s="2310"/>
      <c r="E189" s="2310"/>
      <c r="F189" s="2308"/>
      <c r="G189" s="287"/>
    </row>
    <row r="190" spans="1:7" ht="30">
      <c r="A190" s="987" t="s">
        <v>5270</v>
      </c>
      <c r="B190" s="987" t="s">
        <v>5271</v>
      </c>
      <c r="C190" s="988" t="s">
        <v>1172</v>
      </c>
      <c r="D190" s="987" t="s">
        <v>5272</v>
      </c>
      <c r="E190" s="984" t="s">
        <v>5273</v>
      </c>
      <c r="F190" s="986" t="s">
        <v>11</v>
      </c>
      <c r="G190" s="287"/>
    </row>
    <row r="191" spans="1:7" ht="15" customHeight="1">
      <c r="A191" s="707" t="s">
        <v>5387</v>
      </c>
      <c r="B191" s="644">
        <v>200</v>
      </c>
      <c r="C191" s="644">
        <v>25</v>
      </c>
      <c r="D191" s="645" t="s">
        <v>5276</v>
      </c>
      <c r="E191" s="999">
        <v>156817.19999999998</v>
      </c>
      <c r="F191" s="572">
        <f t="shared" si="7"/>
        <v>156817.19999999998</v>
      </c>
      <c r="G191" s="287"/>
    </row>
    <row r="192" spans="1:7" ht="15" customHeight="1">
      <c r="A192" s="707" t="s">
        <v>5388</v>
      </c>
      <c r="B192" s="644">
        <v>250</v>
      </c>
      <c r="C192" s="644">
        <v>25</v>
      </c>
      <c r="D192" s="645" t="s">
        <v>5276</v>
      </c>
      <c r="E192" s="646" t="s">
        <v>5286</v>
      </c>
      <c r="F192" s="572" t="str">
        <f>E192</f>
        <v>По запросу</v>
      </c>
      <c r="G192" s="287"/>
    </row>
    <row r="193" spans="1:7" ht="15" customHeight="1">
      <c r="A193" s="707" t="s">
        <v>5389</v>
      </c>
      <c r="B193" s="644">
        <v>300</v>
      </c>
      <c r="C193" s="644">
        <v>25</v>
      </c>
      <c r="D193" s="645" t="s">
        <v>5276</v>
      </c>
      <c r="E193" s="646" t="s">
        <v>5286</v>
      </c>
      <c r="F193" s="572" t="str">
        <f>E193</f>
        <v>По запросу</v>
      </c>
      <c r="G193" s="287"/>
    </row>
    <row r="194" spans="1:7" ht="15" customHeight="1">
      <c r="A194" s="707" t="s">
        <v>5390</v>
      </c>
      <c r="B194" s="644">
        <v>400</v>
      </c>
      <c r="C194" s="644">
        <v>25</v>
      </c>
      <c r="D194" s="645" t="s">
        <v>5276</v>
      </c>
      <c r="E194" s="646" t="s">
        <v>5286</v>
      </c>
      <c r="F194" s="572" t="str">
        <f t="shared" ref="F194:F201" si="8">E194</f>
        <v>По запросу</v>
      </c>
      <c r="G194" s="287"/>
    </row>
    <row r="195" spans="1:7" ht="15" customHeight="1">
      <c r="A195" s="707" t="s">
        <v>5391</v>
      </c>
      <c r="B195" s="644">
        <v>500</v>
      </c>
      <c r="C195" s="644">
        <v>40</v>
      </c>
      <c r="D195" s="645" t="s">
        <v>5276</v>
      </c>
      <c r="E195" s="646" t="s">
        <v>5286</v>
      </c>
      <c r="F195" s="572" t="str">
        <f t="shared" si="8"/>
        <v>По запросу</v>
      </c>
      <c r="G195" s="287"/>
    </row>
    <row r="196" spans="1:7" ht="15" customHeight="1">
      <c r="A196" s="707" t="s">
        <v>5392</v>
      </c>
      <c r="B196" s="644">
        <v>600</v>
      </c>
      <c r="C196" s="644">
        <v>40</v>
      </c>
      <c r="D196" s="645" t="s">
        <v>5276</v>
      </c>
      <c r="E196" s="646" t="s">
        <v>5286</v>
      </c>
      <c r="F196" s="572" t="str">
        <f t="shared" si="8"/>
        <v>По запросу</v>
      </c>
      <c r="G196" s="287"/>
    </row>
    <row r="197" spans="1:7" ht="15" customHeight="1">
      <c r="A197" s="707" t="s">
        <v>5393</v>
      </c>
      <c r="B197" s="644">
        <v>700</v>
      </c>
      <c r="C197" s="644">
        <v>40</v>
      </c>
      <c r="D197" s="645" t="s">
        <v>5276</v>
      </c>
      <c r="E197" s="646" t="s">
        <v>5286</v>
      </c>
      <c r="F197" s="572" t="str">
        <f t="shared" si="8"/>
        <v>По запросу</v>
      </c>
      <c r="G197" s="287"/>
    </row>
    <row r="198" spans="1:7" ht="15" customHeight="1">
      <c r="A198" s="707" t="s">
        <v>5394</v>
      </c>
      <c r="B198" s="644">
        <v>800</v>
      </c>
      <c r="C198" s="644">
        <v>40</v>
      </c>
      <c r="D198" s="645" t="s">
        <v>5276</v>
      </c>
      <c r="E198" s="646" t="s">
        <v>5286</v>
      </c>
      <c r="F198" s="572" t="str">
        <f t="shared" si="8"/>
        <v>По запросу</v>
      </c>
      <c r="G198" s="287"/>
    </row>
    <row r="199" spans="1:7" ht="15" customHeight="1">
      <c r="A199" s="707" t="s">
        <v>5395</v>
      </c>
      <c r="B199" s="644">
        <v>900</v>
      </c>
      <c r="C199" s="644">
        <v>40</v>
      </c>
      <c r="D199" s="645" t="s">
        <v>5276</v>
      </c>
      <c r="E199" s="646" t="s">
        <v>5286</v>
      </c>
      <c r="F199" s="572" t="str">
        <f t="shared" si="8"/>
        <v>По запросу</v>
      </c>
      <c r="G199" s="287"/>
    </row>
    <row r="200" spans="1:7" ht="15" customHeight="1">
      <c r="A200" s="707" t="s">
        <v>5396</v>
      </c>
      <c r="B200" s="644">
        <v>1000</v>
      </c>
      <c r="C200" s="644">
        <v>40</v>
      </c>
      <c r="D200" s="645" t="s">
        <v>5276</v>
      </c>
      <c r="E200" s="646" t="s">
        <v>5286</v>
      </c>
      <c r="F200" s="572" t="str">
        <f t="shared" si="8"/>
        <v>По запросу</v>
      </c>
      <c r="G200" s="287"/>
    </row>
    <row r="201" spans="1:7" ht="15" customHeight="1">
      <c r="A201" s="708" t="s">
        <v>5397</v>
      </c>
      <c r="B201" s="644">
        <v>1200</v>
      </c>
      <c r="C201" s="644">
        <v>40</v>
      </c>
      <c r="D201" s="645" t="s">
        <v>5276</v>
      </c>
      <c r="E201" s="646" t="s">
        <v>5286</v>
      </c>
      <c r="F201" s="572" t="str">
        <f t="shared" si="8"/>
        <v>По запросу</v>
      </c>
      <c r="G201" s="287"/>
    </row>
    <row r="202" spans="1:7" ht="15.75" customHeight="1">
      <c r="A202" s="2308" t="s">
        <v>1177</v>
      </c>
      <c r="B202" s="2309"/>
      <c r="C202" s="2309"/>
      <c r="D202" s="2309"/>
      <c r="E202" s="2309"/>
      <c r="F202" s="2309"/>
      <c r="G202" s="287"/>
    </row>
    <row r="203" spans="1:7" ht="15" customHeight="1">
      <c r="A203" s="709" t="s">
        <v>5398</v>
      </c>
      <c r="B203" s="644">
        <v>100</v>
      </c>
      <c r="C203" s="644">
        <v>25</v>
      </c>
      <c r="D203" s="645" t="s">
        <v>5276</v>
      </c>
      <c r="E203" s="999">
        <v>53551.199999999997</v>
      </c>
      <c r="F203" s="572">
        <f>E203-E203*$B$3/100</f>
        <v>53551.199999999997</v>
      </c>
      <c r="G203" s="287"/>
    </row>
    <row r="204" spans="1:7" ht="15" customHeight="1">
      <c r="A204" s="707" t="s">
        <v>5399</v>
      </c>
      <c r="B204" s="644">
        <v>125</v>
      </c>
      <c r="C204" s="644">
        <v>25</v>
      </c>
      <c r="D204" s="645" t="s">
        <v>5276</v>
      </c>
      <c r="E204" s="999">
        <v>103431.59999999999</v>
      </c>
      <c r="F204" s="572">
        <f>E204-E204*$B$3/100</f>
        <v>103431.59999999999</v>
      </c>
      <c r="G204" s="287"/>
    </row>
    <row r="205" spans="1:7" ht="15" customHeight="1">
      <c r="A205" s="707" t="s">
        <v>5400</v>
      </c>
      <c r="B205" s="644">
        <v>150</v>
      </c>
      <c r="C205" s="644">
        <v>25</v>
      </c>
      <c r="D205" s="645" t="s">
        <v>5276</v>
      </c>
      <c r="E205" s="999">
        <v>122196</v>
      </c>
      <c r="F205" s="572">
        <f>E205-E205*$B$3/100</f>
        <v>122196</v>
      </c>
      <c r="G205" s="287"/>
    </row>
    <row r="206" spans="1:7" ht="15" customHeight="1">
      <c r="A206" s="707" t="s">
        <v>5401</v>
      </c>
      <c r="B206" s="644">
        <v>200</v>
      </c>
      <c r="C206" s="644">
        <v>25</v>
      </c>
      <c r="D206" s="645" t="s">
        <v>5276</v>
      </c>
      <c r="E206" s="999">
        <v>195327.3</v>
      </c>
      <c r="F206" s="572">
        <f>E206-E206*$B$3/100</f>
        <v>195327.3</v>
      </c>
      <c r="G206" s="287"/>
    </row>
    <row r="207" spans="1:7" ht="15" customHeight="1">
      <c r="A207" s="707" t="s">
        <v>5402</v>
      </c>
      <c r="B207" s="644">
        <v>250</v>
      </c>
      <c r="C207" s="644">
        <v>25</v>
      </c>
      <c r="D207" s="645" t="s">
        <v>5276</v>
      </c>
      <c r="E207" s="646" t="s">
        <v>5286</v>
      </c>
      <c r="F207" s="572" t="str">
        <f>E207</f>
        <v>По запросу</v>
      </c>
      <c r="G207" s="287"/>
    </row>
    <row r="208" spans="1:7" ht="15" customHeight="1">
      <c r="A208" s="707" t="s">
        <v>5403</v>
      </c>
      <c r="B208" s="644">
        <v>300</v>
      </c>
      <c r="C208" s="644">
        <v>25</v>
      </c>
      <c r="D208" s="645" t="s">
        <v>5276</v>
      </c>
      <c r="E208" s="646" t="s">
        <v>5286</v>
      </c>
      <c r="F208" s="572" t="str">
        <f>E208</f>
        <v>По запросу</v>
      </c>
      <c r="G208" s="287"/>
    </row>
    <row r="209" spans="1:7" ht="15" customHeight="1">
      <c r="A209" s="707" t="s">
        <v>5404</v>
      </c>
      <c r="B209" s="644">
        <v>350</v>
      </c>
      <c r="C209" s="644">
        <v>25</v>
      </c>
      <c r="D209" s="645" t="s">
        <v>5276</v>
      </c>
      <c r="E209" s="646" t="s">
        <v>5286</v>
      </c>
      <c r="F209" s="572" t="str">
        <f t="shared" ref="F209:F217" si="9">E209</f>
        <v>По запросу</v>
      </c>
      <c r="G209" s="287"/>
    </row>
    <row r="210" spans="1:7" ht="15" customHeight="1">
      <c r="A210" s="707" t="s">
        <v>5405</v>
      </c>
      <c r="B210" s="644">
        <v>400</v>
      </c>
      <c r="C210" s="644">
        <v>25</v>
      </c>
      <c r="D210" s="645" t="s">
        <v>5276</v>
      </c>
      <c r="E210" s="646" t="s">
        <v>5286</v>
      </c>
      <c r="F210" s="572" t="str">
        <f t="shared" si="9"/>
        <v>По запросу</v>
      </c>
      <c r="G210" s="287"/>
    </row>
    <row r="211" spans="1:7" ht="15" customHeight="1">
      <c r="A211" s="707" t="s">
        <v>5406</v>
      </c>
      <c r="B211" s="644">
        <v>500</v>
      </c>
      <c r="C211" s="644">
        <v>40</v>
      </c>
      <c r="D211" s="645" t="s">
        <v>5276</v>
      </c>
      <c r="E211" s="983" t="s">
        <v>1258</v>
      </c>
      <c r="F211" s="572" t="str">
        <f t="shared" si="9"/>
        <v>По запросу</v>
      </c>
      <c r="G211" s="287"/>
    </row>
    <row r="212" spans="1:7" ht="15" customHeight="1">
      <c r="A212" s="707" t="s">
        <v>5407</v>
      </c>
      <c r="B212" s="644">
        <v>600</v>
      </c>
      <c r="C212" s="644">
        <v>40</v>
      </c>
      <c r="D212" s="645" t="s">
        <v>5276</v>
      </c>
      <c r="E212" s="646" t="s">
        <v>5286</v>
      </c>
      <c r="F212" s="572" t="str">
        <f t="shared" si="9"/>
        <v>По запросу</v>
      </c>
      <c r="G212" s="287"/>
    </row>
    <row r="213" spans="1:7" ht="15" customHeight="1">
      <c r="A213" s="707" t="s">
        <v>5408</v>
      </c>
      <c r="B213" s="644">
        <v>700</v>
      </c>
      <c r="C213" s="644">
        <v>40</v>
      </c>
      <c r="D213" s="645" t="s">
        <v>5276</v>
      </c>
      <c r="E213" s="646" t="s">
        <v>5286</v>
      </c>
      <c r="F213" s="572" t="str">
        <f t="shared" si="9"/>
        <v>По запросу</v>
      </c>
      <c r="G213" s="287"/>
    </row>
    <row r="214" spans="1:7" ht="15" customHeight="1">
      <c r="A214" s="707" t="s">
        <v>5409</v>
      </c>
      <c r="B214" s="644">
        <v>800</v>
      </c>
      <c r="C214" s="644">
        <v>40</v>
      </c>
      <c r="D214" s="645" t="s">
        <v>5276</v>
      </c>
      <c r="E214" s="646" t="s">
        <v>5286</v>
      </c>
      <c r="F214" s="572" t="str">
        <f t="shared" si="9"/>
        <v>По запросу</v>
      </c>
      <c r="G214" s="287"/>
    </row>
    <row r="215" spans="1:7" ht="15" customHeight="1">
      <c r="A215" s="707" t="s">
        <v>5410</v>
      </c>
      <c r="B215" s="644">
        <v>900</v>
      </c>
      <c r="C215" s="644">
        <v>40</v>
      </c>
      <c r="D215" s="645" t="s">
        <v>5276</v>
      </c>
      <c r="E215" s="646" t="s">
        <v>5286</v>
      </c>
      <c r="F215" s="572" t="str">
        <f t="shared" si="9"/>
        <v>По запросу</v>
      </c>
      <c r="G215" s="287"/>
    </row>
    <row r="216" spans="1:7" ht="15" customHeight="1">
      <c r="A216" s="707" t="s">
        <v>5411</v>
      </c>
      <c r="B216" s="644">
        <v>1000</v>
      </c>
      <c r="C216" s="644">
        <v>40</v>
      </c>
      <c r="D216" s="645" t="s">
        <v>5276</v>
      </c>
      <c r="E216" s="646" t="s">
        <v>5286</v>
      </c>
      <c r="F216" s="572" t="str">
        <f t="shared" si="9"/>
        <v>По запросу</v>
      </c>
      <c r="G216" s="287"/>
    </row>
    <row r="217" spans="1:7" ht="15" customHeight="1">
      <c r="A217" s="707" t="s">
        <v>5412</v>
      </c>
      <c r="B217" s="644">
        <v>1200</v>
      </c>
      <c r="C217" s="644">
        <v>40</v>
      </c>
      <c r="D217" s="645" t="s">
        <v>5276</v>
      </c>
      <c r="E217" s="646" t="s">
        <v>5286</v>
      </c>
      <c r="F217" s="572" t="str">
        <f t="shared" si="9"/>
        <v>По запросу</v>
      </c>
      <c r="G217" s="287"/>
    </row>
    <row r="218" spans="1:7" ht="15" customHeight="1">
      <c r="A218" s="2308" t="s">
        <v>1190</v>
      </c>
      <c r="B218" s="2309"/>
      <c r="C218" s="2309"/>
      <c r="D218" s="2309"/>
      <c r="E218" s="2309"/>
      <c r="F218" s="2309"/>
      <c r="G218" s="287"/>
    </row>
    <row r="219" spans="1:7" ht="30">
      <c r="A219" s="987" t="s">
        <v>5270</v>
      </c>
      <c r="B219" s="987" t="s">
        <v>5271</v>
      </c>
      <c r="C219" s="988" t="s">
        <v>1172</v>
      </c>
      <c r="D219" s="987" t="s">
        <v>5272</v>
      </c>
      <c r="E219" s="984" t="s">
        <v>5273</v>
      </c>
      <c r="F219" s="986" t="s">
        <v>11</v>
      </c>
      <c r="G219" s="287"/>
    </row>
    <row r="220" spans="1:7" ht="15" customHeight="1">
      <c r="A220" s="707" t="s">
        <v>1821</v>
      </c>
      <c r="B220" s="644">
        <v>15</v>
      </c>
      <c r="C220" s="644">
        <v>40</v>
      </c>
      <c r="D220" s="645" t="s">
        <v>5325</v>
      </c>
      <c r="E220" s="999">
        <v>7888.7999999999993</v>
      </c>
      <c r="F220" s="572">
        <f t="shared" ref="F220:F240" si="10">E220-E220*$B$3/100</f>
        <v>7888.7999999999993</v>
      </c>
      <c r="G220" s="287"/>
    </row>
    <row r="221" spans="1:7" ht="15" customHeight="1">
      <c r="A221" s="707" t="s">
        <v>1822</v>
      </c>
      <c r="B221" s="644">
        <v>20</v>
      </c>
      <c r="C221" s="644">
        <v>40</v>
      </c>
      <c r="D221" s="645" t="s">
        <v>5325</v>
      </c>
      <c r="E221" s="999">
        <v>8714.4</v>
      </c>
      <c r="F221" s="572">
        <f t="shared" si="10"/>
        <v>8714.4</v>
      </c>
      <c r="G221" s="287"/>
    </row>
    <row r="222" spans="1:7" ht="15" customHeight="1">
      <c r="A222" s="707" t="s">
        <v>1823</v>
      </c>
      <c r="B222" s="644">
        <v>25</v>
      </c>
      <c r="C222" s="644">
        <v>40</v>
      </c>
      <c r="D222" s="645" t="s">
        <v>5325</v>
      </c>
      <c r="E222" s="999">
        <v>9285.6</v>
      </c>
      <c r="F222" s="572">
        <f t="shared" si="10"/>
        <v>9285.6</v>
      </c>
      <c r="G222" s="287"/>
    </row>
    <row r="223" spans="1:7" ht="15" customHeight="1">
      <c r="A223" s="707" t="s">
        <v>1824</v>
      </c>
      <c r="B223" s="644">
        <v>32</v>
      </c>
      <c r="C223" s="644">
        <v>40</v>
      </c>
      <c r="D223" s="645" t="s">
        <v>5325</v>
      </c>
      <c r="E223" s="999">
        <v>9610.7999999999993</v>
      </c>
      <c r="F223" s="572">
        <f t="shared" si="10"/>
        <v>9610.7999999999993</v>
      </c>
      <c r="G223" s="287"/>
    </row>
    <row r="224" spans="1:7" ht="15" customHeight="1">
      <c r="A224" s="707" t="s">
        <v>1825</v>
      </c>
      <c r="B224" s="644">
        <v>40</v>
      </c>
      <c r="C224" s="644">
        <v>40</v>
      </c>
      <c r="D224" s="645" t="s">
        <v>5325</v>
      </c>
      <c r="E224" s="999">
        <v>12867.6</v>
      </c>
      <c r="F224" s="572">
        <f t="shared" si="10"/>
        <v>12867.6</v>
      </c>
      <c r="G224" s="287"/>
    </row>
    <row r="225" spans="1:7" ht="15" customHeight="1">
      <c r="A225" s="707" t="s">
        <v>1826</v>
      </c>
      <c r="B225" s="644">
        <v>50</v>
      </c>
      <c r="C225" s="644">
        <v>16</v>
      </c>
      <c r="D225" s="645" t="s">
        <v>5325</v>
      </c>
      <c r="E225" s="999">
        <v>16000.8</v>
      </c>
      <c r="F225" s="572">
        <f t="shared" si="10"/>
        <v>16000.8</v>
      </c>
      <c r="G225" s="287"/>
    </row>
    <row r="226" spans="1:7" ht="15" customHeight="1">
      <c r="A226" s="707" t="s">
        <v>1827</v>
      </c>
      <c r="B226" s="644">
        <v>65</v>
      </c>
      <c r="C226" s="644">
        <v>16</v>
      </c>
      <c r="D226" s="645" t="s">
        <v>5325</v>
      </c>
      <c r="E226" s="999">
        <v>22537.200000000001</v>
      </c>
      <c r="F226" s="572">
        <f t="shared" si="10"/>
        <v>22537.200000000001</v>
      </c>
      <c r="G226" s="287"/>
    </row>
    <row r="227" spans="1:7" ht="15" customHeight="1">
      <c r="A227" s="707" t="s">
        <v>1828</v>
      </c>
      <c r="B227" s="644">
        <v>80</v>
      </c>
      <c r="C227" s="644">
        <v>16</v>
      </c>
      <c r="D227" s="645" t="s">
        <v>5325</v>
      </c>
      <c r="E227" s="999">
        <v>29996.399999999998</v>
      </c>
      <c r="F227" s="572">
        <f t="shared" si="10"/>
        <v>29996.399999999998</v>
      </c>
      <c r="G227" s="287"/>
    </row>
    <row r="228" spans="1:7" ht="15" customHeight="1">
      <c r="A228" s="707" t="s">
        <v>1829</v>
      </c>
      <c r="B228" s="644">
        <v>50</v>
      </c>
      <c r="C228" s="644">
        <v>25</v>
      </c>
      <c r="D228" s="645" t="s">
        <v>5325</v>
      </c>
      <c r="E228" s="999">
        <v>16832.399999999998</v>
      </c>
      <c r="F228" s="572">
        <f t="shared" si="10"/>
        <v>16832.399999999998</v>
      </c>
      <c r="G228" s="287"/>
    </row>
    <row r="229" spans="1:7" ht="15" customHeight="1">
      <c r="A229" s="707" t="s">
        <v>1830</v>
      </c>
      <c r="B229" s="644">
        <v>65</v>
      </c>
      <c r="C229" s="644">
        <v>25</v>
      </c>
      <c r="D229" s="645" t="s">
        <v>5325</v>
      </c>
      <c r="E229" s="999">
        <v>23320.799999999999</v>
      </c>
      <c r="F229" s="572">
        <f t="shared" si="10"/>
        <v>23320.799999999999</v>
      </c>
      <c r="G229" s="287"/>
    </row>
    <row r="230" spans="1:7" ht="15" customHeight="1">
      <c r="A230" s="707" t="s">
        <v>1831</v>
      </c>
      <c r="B230" s="644">
        <v>80</v>
      </c>
      <c r="C230" s="644">
        <v>25</v>
      </c>
      <c r="D230" s="645" t="s">
        <v>5325</v>
      </c>
      <c r="E230" s="999">
        <v>30190.799999999999</v>
      </c>
      <c r="F230" s="572">
        <f t="shared" si="10"/>
        <v>30190.799999999999</v>
      </c>
      <c r="G230" s="287"/>
    </row>
    <row r="231" spans="1:7" ht="15" customHeight="1">
      <c r="A231" s="2308" t="s">
        <v>1184</v>
      </c>
      <c r="B231" s="2309"/>
      <c r="C231" s="2309"/>
      <c r="D231" s="2309"/>
      <c r="E231" s="2309"/>
      <c r="F231" s="2309"/>
      <c r="G231" s="287"/>
    </row>
    <row r="232" spans="1:7" ht="30">
      <c r="A232" s="987" t="s">
        <v>5270</v>
      </c>
      <c r="B232" s="987" t="s">
        <v>5271</v>
      </c>
      <c r="C232" s="988" t="s">
        <v>1172</v>
      </c>
      <c r="D232" s="987" t="s">
        <v>5272</v>
      </c>
      <c r="E232" s="984" t="s">
        <v>5273</v>
      </c>
      <c r="F232" s="986" t="s">
        <v>11</v>
      </c>
      <c r="G232" s="287"/>
    </row>
    <row r="233" spans="1:7" ht="15" customHeight="1">
      <c r="A233" s="707" t="s">
        <v>5413</v>
      </c>
      <c r="B233" s="644">
        <v>100</v>
      </c>
      <c r="C233" s="644">
        <v>16</v>
      </c>
      <c r="D233" s="645" t="s">
        <v>5325</v>
      </c>
      <c r="E233" s="999">
        <v>40837.199999999997</v>
      </c>
      <c r="F233" s="572">
        <f t="shared" si="10"/>
        <v>40837.199999999997</v>
      </c>
      <c r="G233" s="287"/>
    </row>
    <row r="234" spans="1:7" ht="15" customHeight="1">
      <c r="A234" s="707" t="s">
        <v>5414</v>
      </c>
      <c r="B234" s="644">
        <v>125</v>
      </c>
      <c r="C234" s="644">
        <v>16</v>
      </c>
      <c r="D234" s="645" t="s">
        <v>5325</v>
      </c>
      <c r="E234" s="999">
        <v>75567.599999999991</v>
      </c>
      <c r="F234" s="572">
        <f t="shared" si="10"/>
        <v>75567.599999999991</v>
      </c>
      <c r="G234" s="287"/>
    </row>
    <row r="235" spans="1:7" ht="15" customHeight="1">
      <c r="A235" s="707" t="s">
        <v>5415</v>
      </c>
      <c r="B235" s="644">
        <v>150</v>
      </c>
      <c r="C235" s="644">
        <v>16</v>
      </c>
      <c r="D235" s="645" t="s">
        <v>5325</v>
      </c>
      <c r="E235" s="999">
        <v>100276.8</v>
      </c>
      <c r="F235" s="572">
        <f t="shared" si="10"/>
        <v>100276.8</v>
      </c>
      <c r="G235" s="287"/>
    </row>
    <row r="236" spans="1:7" ht="15" customHeight="1">
      <c r="A236" s="707" t="s">
        <v>1832</v>
      </c>
      <c r="B236" s="644">
        <v>200</v>
      </c>
      <c r="C236" s="644">
        <v>16</v>
      </c>
      <c r="D236" s="645" t="s">
        <v>5325</v>
      </c>
      <c r="E236" s="999">
        <v>175387.19999999998</v>
      </c>
      <c r="F236" s="572">
        <f t="shared" si="10"/>
        <v>175387.19999999998</v>
      </c>
      <c r="G236" s="287"/>
    </row>
    <row r="237" spans="1:7" ht="15" customHeight="1">
      <c r="A237" s="707" t="s">
        <v>5416</v>
      </c>
      <c r="B237" s="644">
        <v>100</v>
      </c>
      <c r="C237" s="644">
        <v>25</v>
      </c>
      <c r="D237" s="645" t="s">
        <v>5325</v>
      </c>
      <c r="E237" s="999">
        <v>42987.6</v>
      </c>
      <c r="F237" s="572">
        <f t="shared" si="10"/>
        <v>42987.6</v>
      </c>
      <c r="G237" s="287"/>
    </row>
    <row r="238" spans="1:7" ht="15" customHeight="1">
      <c r="A238" s="707" t="s">
        <v>5417</v>
      </c>
      <c r="B238" s="644">
        <v>125</v>
      </c>
      <c r="C238" s="644">
        <v>25</v>
      </c>
      <c r="D238" s="645" t="s">
        <v>5325</v>
      </c>
      <c r="E238" s="999">
        <v>76984.800000000003</v>
      </c>
      <c r="F238" s="572">
        <f t="shared" si="10"/>
        <v>76984.800000000003</v>
      </c>
      <c r="G238" s="287"/>
    </row>
    <row r="239" spans="1:7" ht="15" customHeight="1">
      <c r="A239" s="707" t="s">
        <v>5418</v>
      </c>
      <c r="B239" s="644">
        <v>150</v>
      </c>
      <c r="C239" s="644">
        <v>25</v>
      </c>
      <c r="D239" s="645" t="s">
        <v>5325</v>
      </c>
      <c r="E239" s="999">
        <v>111922.8</v>
      </c>
      <c r="F239" s="572">
        <f t="shared" si="10"/>
        <v>111922.8</v>
      </c>
      <c r="G239" s="287"/>
    </row>
    <row r="240" spans="1:7" ht="15" customHeight="1">
      <c r="A240" s="707" t="s">
        <v>5419</v>
      </c>
      <c r="B240" s="644">
        <v>200</v>
      </c>
      <c r="C240" s="644">
        <v>25</v>
      </c>
      <c r="D240" s="645" t="s">
        <v>5325</v>
      </c>
      <c r="E240" s="999">
        <v>183129.60000000001</v>
      </c>
      <c r="F240" s="572">
        <f t="shared" si="10"/>
        <v>183129.60000000001</v>
      </c>
      <c r="G240" s="287"/>
    </row>
    <row r="241" spans="1:7" ht="15.75" customHeight="1">
      <c r="A241" s="2308" t="s">
        <v>1191</v>
      </c>
      <c r="B241" s="2309"/>
      <c r="C241" s="2309"/>
      <c r="D241" s="2309"/>
      <c r="E241" s="2309"/>
      <c r="F241" s="2309"/>
      <c r="G241" s="287"/>
    </row>
    <row r="242" spans="1:7" ht="15" customHeight="1">
      <c r="A242" s="711" t="s">
        <v>5420</v>
      </c>
      <c r="B242" s="644">
        <v>100</v>
      </c>
      <c r="C242" s="644">
        <v>16</v>
      </c>
      <c r="D242" s="645" t="s">
        <v>5325</v>
      </c>
      <c r="E242" s="999">
        <v>66145.2</v>
      </c>
      <c r="F242" s="572">
        <f>E242-E242*$B$3/100</f>
        <v>66145.2</v>
      </c>
      <c r="G242" s="287"/>
    </row>
    <row r="243" spans="1:7" ht="15" customHeight="1">
      <c r="A243" s="709" t="s">
        <v>5421</v>
      </c>
      <c r="B243" s="644">
        <v>125</v>
      </c>
      <c r="C243" s="644">
        <v>16</v>
      </c>
      <c r="D243" s="645" t="s">
        <v>5325</v>
      </c>
      <c r="E243" s="999">
        <v>122470.79999999999</v>
      </c>
      <c r="F243" s="572">
        <f>E243-E243*$B$3/100</f>
        <v>122470.79999999999</v>
      </c>
      <c r="G243" s="287"/>
    </row>
    <row r="244" spans="1:7" ht="15" customHeight="1">
      <c r="A244" s="707" t="s">
        <v>5422</v>
      </c>
      <c r="B244" s="644">
        <v>150</v>
      </c>
      <c r="C244" s="644">
        <v>16</v>
      </c>
      <c r="D244" s="645" t="s">
        <v>5325</v>
      </c>
      <c r="E244" s="999">
        <v>149611.19999999998</v>
      </c>
      <c r="F244" s="572">
        <f>E244-E244*$B$3/100</f>
        <v>149611.19999999998</v>
      </c>
      <c r="G244" s="287"/>
    </row>
    <row r="245" spans="1:7" ht="15" customHeight="1">
      <c r="A245" s="707" t="s">
        <v>5423</v>
      </c>
      <c r="B245" s="644">
        <v>200</v>
      </c>
      <c r="C245" s="644">
        <v>16</v>
      </c>
      <c r="D245" s="645" t="s">
        <v>5325</v>
      </c>
      <c r="E245" s="999">
        <v>213897.3</v>
      </c>
      <c r="F245" s="572">
        <f>E245-E245*$B$3/100</f>
        <v>213897.3</v>
      </c>
      <c r="G245" s="287"/>
    </row>
    <row r="246" spans="1:7" ht="15" customHeight="1">
      <c r="A246" s="707" t="s">
        <v>5424</v>
      </c>
      <c r="B246" s="644">
        <v>100</v>
      </c>
      <c r="C246" s="644">
        <v>25</v>
      </c>
      <c r="D246" s="645" t="s">
        <v>5325</v>
      </c>
      <c r="E246" s="1001" t="s">
        <v>1258</v>
      </c>
      <c r="F246" s="572" t="str">
        <f>E246</f>
        <v>По запросу</v>
      </c>
      <c r="G246" s="287"/>
    </row>
    <row r="247" spans="1:7" ht="15" customHeight="1">
      <c r="A247" s="707" t="s">
        <v>5425</v>
      </c>
      <c r="B247" s="644">
        <v>125</v>
      </c>
      <c r="C247" s="644">
        <v>25</v>
      </c>
      <c r="D247" s="645" t="s">
        <v>5325</v>
      </c>
      <c r="E247" s="1001" t="s">
        <v>1258</v>
      </c>
      <c r="F247" s="572" t="str">
        <f>E247</f>
        <v>По запросу</v>
      </c>
      <c r="G247" s="287"/>
    </row>
    <row r="248" spans="1:7" ht="15" customHeight="1">
      <c r="A248" s="707" t="s">
        <v>5426</v>
      </c>
      <c r="B248" s="644">
        <v>150</v>
      </c>
      <c r="C248" s="644">
        <v>25</v>
      </c>
      <c r="D248" s="645" t="s">
        <v>5325</v>
      </c>
      <c r="E248" s="1001" t="s">
        <v>1258</v>
      </c>
      <c r="F248" s="572" t="str">
        <f>E248</f>
        <v>По запросу</v>
      </c>
      <c r="G248" s="287"/>
    </row>
    <row r="249" spans="1:7" ht="15" customHeight="1">
      <c r="A249" s="707" t="s">
        <v>5427</v>
      </c>
      <c r="B249" s="644">
        <v>200</v>
      </c>
      <c r="C249" s="644">
        <v>25</v>
      </c>
      <c r="D249" s="645" t="s">
        <v>5325</v>
      </c>
      <c r="E249" s="1001" t="s">
        <v>1258</v>
      </c>
      <c r="F249" s="572" t="str">
        <f>E249</f>
        <v>По запросу</v>
      </c>
      <c r="G249" s="287"/>
    </row>
    <row r="250" spans="1:7">
      <c r="A250" s="2317" t="s">
        <v>1543</v>
      </c>
      <c r="B250" s="2317"/>
      <c r="C250" s="2317"/>
      <c r="D250" s="2317"/>
      <c r="E250" s="2317"/>
      <c r="F250" s="2317"/>
      <c r="G250" s="287"/>
    </row>
    <row r="251" spans="1:7">
      <c r="A251" s="2333" t="s">
        <v>5428</v>
      </c>
      <c r="B251" s="2333"/>
      <c r="C251" s="2333"/>
      <c r="D251" s="2333"/>
      <c r="E251" s="2333"/>
      <c r="G251" s="287"/>
    </row>
    <row r="252" spans="1:7">
      <c r="A252" s="2313" t="s">
        <v>1192</v>
      </c>
      <c r="B252" s="2313"/>
      <c r="C252" s="2313"/>
      <c r="D252" s="2313"/>
      <c r="E252" s="2313"/>
      <c r="G252" s="287"/>
    </row>
    <row r="253" spans="1:7" ht="13.7" customHeight="1">
      <c r="A253" s="2307" t="s">
        <v>1193</v>
      </c>
      <c r="B253" s="2307"/>
      <c r="C253" s="2307"/>
      <c r="D253" s="2307"/>
      <c r="E253" s="2307"/>
      <c r="G253" s="287"/>
    </row>
    <row r="254" spans="1:7">
      <c r="A254" s="2330" t="s">
        <v>1194</v>
      </c>
      <c r="B254" s="2330"/>
      <c r="C254" s="2330"/>
      <c r="D254" s="2330"/>
      <c r="E254" s="2330"/>
      <c r="G254" s="287"/>
    </row>
    <row r="255" spans="1:7">
      <c r="A255" s="2330" t="s">
        <v>1195</v>
      </c>
      <c r="B255" s="2330"/>
      <c r="C255" s="2330"/>
      <c r="D255" s="2330"/>
      <c r="E255" s="2330"/>
      <c r="G255" s="287"/>
    </row>
    <row r="256" spans="1:7">
      <c r="A256" s="2314" t="s">
        <v>1196</v>
      </c>
      <c r="B256" s="2314"/>
      <c r="C256" s="2314"/>
      <c r="D256" s="2314"/>
      <c r="E256" s="2314"/>
      <c r="G256" s="287"/>
    </row>
    <row r="257" spans="1:7" ht="30">
      <c r="A257" s="989" t="s">
        <v>5429</v>
      </c>
      <c r="B257" s="990" t="s">
        <v>1197</v>
      </c>
      <c r="C257" s="990" t="s">
        <v>5430</v>
      </c>
      <c r="D257" s="991" t="s">
        <v>5431</v>
      </c>
      <c r="E257" s="984" t="s">
        <v>1198</v>
      </c>
      <c r="F257" s="986" t="s">
        <v>11</v>
      </c>
      <c r="G257" s="287"/>
    </row>
    <row r="258" spans="1:7" ht="15" customHeight="1">
      <c r="A258" s="2331" t="s">
        <v>5432</v>
      </c>
      <c r="B258" s="2332"/>
      <c r="C258" s="2332"/>
      <c r="D258" s="2332"/>
      <c r="E258" s="2332"/>
      <c r="F258" s="2332"/>
      <c r="G258" s="287"/>
    </row>
    <row r="259" spans="1:7">
      <c r="A259" s="705" t="s">
        <v>1199</v>
      </c>
      <c r="B259" s="644">
        <v>15</v>
      </c>
      <c r="C259" s="644" t="s">
        <v>5361</v>
      </c>
      <c r="D259" s="645">
        <v>1.8</v>
      </c>
      <c r="E259" s="999">
        <v>5727.5999999999995</v>
      </c>
      <c r="F259" s="572">
        <f t="shared" ref="F259:F264" si="11">E259-E259*$B$3/100</f>
        <v>5727.5999999999995</v>
      </c>
      <c r="G259" s="287"/>
    </row>
    <row r="260" spans="1:7">
      <c r="A260" s="705" t="s">
        <v>1200</v>
      </c>
      <c r="B260" s="644">
        <v>20</v>
      </c>
      <c r="C260" s="644" t="s">
        <v>5361</v>
      </c>
      <c r="D260" s="645">
        <v>4.6500000000000004</v>
      </c>
      <c r="E260" s="999">
        <v>6566.4</v>
      </c>
      <c r="F260" s="572">
        <f t="shared" si="11"/>
        <v>6566.4</v>
      </c>
      <c r="G260" s="287"/>
    </row>
    <row r="261" spans="1:7">
      <c r="A261" s="705" t="s">
        <v>1201</v>
      </c>
      <c r="B261" s="644">
        <v>25</v>
      </c>
      <c r="C261" s="644" t="s">
        <v>5361</v>
      </c>
      <c r="D261" s="645">
        <v>7.4</v>
      </c>
      <c r="E261" s="999">
        <v>8418</v>
      </c>
      <c r="F261" s="572">
        <f t="shared" si="11"/>
        <v>8418</v>
      </c>
      <c r="G261" s="287"/>
    </row>
    <row r="262" spans="1:7">
      <c r="A262" s="705" t="s">
        <v>1202</v>
      </c>
      <c r="B262" s="644">
        <v>32</v>
      </c>
      <c r="C262" s="644" t="s">
        <v>5361</v>
      </c>
      <c r="D262" s="645">
        <v>15.5</v>
      </c>
      <c r="E262" s="999">
        <v>12356.4</v>
      </c>
      <c r="F262" s="572">
        <f t="shared" si="11"/>
        <v>12356.4</v>
      </c>
      <c r="G262" s="287"/>
    </row>
    <row r="263" spans="1:7">
      <c r="A263" s="705" t="s">
        <v>1203</v>
      </c>
      <c r="B263" s="644">
        <v>40</v>
      </c>
      <c r="C263" s="644" t="s">
        <v>5361</v>
      </c>
      <c r="D263" s="645">
        <v>25.7</v>
      </c>
      <c r="E263" s="999">
        <v>13033.199999999999</v>
      </c>
      <c r="F263" s="572">
        <f t="shared" si="11"/>
        <v>13033.199999999999</v>
      </c>
      <c r="G263" s="287"/>
    </row>
    <row r="264" spans="1:7">
      <c r="A264" s="705" t="s">
        <v>1204</v>
      </c>
      <c r="B264" s="644">
        <v>50</v>
      </c>
      <c r="C264" s="644" t="s">
        <v>5361</v>
      </c>
      <c r="D264" s="645">
        <v>44</v>
      </c>
      <c r="E264" s="999">
        <v>21138</v>
      </c>
      <c r="F264" s="572">
        <f t="shared" si="11"/>
        <v>21138</v>
      </c>
      <c r="G264" s="287"/>
    </row>
    <row r="265" spans="1:7">
      <c r="A265" s="2329" t="s">
        <v>1205</v>
      </c>
      <c r="B265" s="2329"/>
      <c r="C265" s="2329"/>
      <c r="D265" s="2329"/>
      <c r="E265" s="2329"/>
      <c r="G265" s="287"/>
    </row>
    <row r="266" spans="1:7" ht="25.5" customHeight="1">
      <c r="A266" s="2307" t="s">
        <v>1206</v>
      </c>
      <c r="B266" s="2307"/>
      <c r="C266" s="2307"/>
      <c r="D266" s="2307"/>
      <c r="E266" s="2307"/>
      <c r="F266" s="2307"/>
      <c r="G266" s="287"/>
    </row>
    <row r="267" spans="1:7">
      <c r="A267" s="2330" t="s">
        <v>1194</v>
      </c>
      <c r="B267" s="2330"/>
      <c r="C267" s="2330"/>
      <c r="D267" s="2330"/>
      <c r="E267" s="2330"/>
      <c r="G267" s="287"/>
    </row>
    <row r="268" spans="1:7">
      <c r="A268" s="2330" t="s">
        <v>1207</v>
      </c>
      <c r="B268" s="2330"/>
      <c r="C268" s="2330"/>
      <c r="D268" s="2330"/>
      <c r="E268" s="2330"/>
      <c r="G268" s="287"/>
    </row>
    <row r="269" spans="1:7">
      <c r="A269" s="2330" t="s">
        <v>1222</v>
      </c>
      <c r="B269" s="2330"/>
      <c r="C269" s="2330"/>
      <c r="D269" s="2330"/>
      <c r="E269" s="2330"/>
      <c r="G269" s="287"/>
    </row>
    <row r="270" spans="1:7" ht="18.75" customHeight="1">
      <c r="A270" s="2314" t="s">
        <v>1209</v>
      </c>
      <c r="B270" s="2314"/>
      <c r="C270" s="2314"/>
      <c r="D270" s="2314"/>
      <c r="E270" s="2314"/>
      <c r="F270" s="2314"/>
      <c r="G270" s="287"/>
    </row>
    <row r="271" spans="1:7" ht="30">
      <c r="A271" s="989" t="s">
        <v>5429</v>
      </c>
      <c r="B271" s="990" t="s">
        <v>1197</v>
      </c>
      <c r="C271" s="990" t="s">
        <v>5430</v>
      </c>
      <c r="D271" s="991" t="s">
        <v>5431</v>
      </c>
      <c r="E271" s="984" t="s">
        <v>1198</v>
      </c>
      <c r="F271" s="986" t="s">
        <v>11</v>
      </c>
      <c r="G271" s="287"/>
    </row>
    <row r="272" spans="1:7" ht="15" customHeight="1">
      <c r="A272" s="2303" t="s">
        <v>5432</v>
      </c>
      <c r="B272" s="2303"/>
      <c r="C272" s="2303"/>
      <c r="D272" s="2303"/>
      <c r="E272" s="2303"/>
      <c r="F272" s="2304"/>
      <c r="G272" s="287"/>
    </row>
    <row r="273" spans="1:7">
      <c r="A273" s="705" t="s">
        <v>5433</v>
      </c>
      <c r="B273" s="644">
        <v>15</v>
      </c>
      <c r="C273" s="644" t="s">
        <v>5361</v>
      </c>
      <c r="D273" s="645">
        <v>1.71</v>
      </c>
      <c r="E273" s="999">
        <v>8526</v>
      </c>
      <c r="F273" s="572">
        <f t="shared" ref="F273:F278" si="12">E273-E273*$B$3/100</f>
        <v>8526</v>
      </c>
      <c r="G273" s="287"/>
    </row>
    <row r="274" spans="1:7">
      <c r="A274" s="705" t="s">
        <v>5434</v>
      </c>
      <c r="B274" s="644">
        <v>20</v>
      </c>
      <c r="C274" s="644" t="s">
        <v>5361</v>
      </c>
      <c r="D274" s="645">
        <v>4.4000000000000004</v>
      </c>
      <c r="E274" s="999">
        <v>9363.6</v>
      </c>
      <c r="F274" s="572">
        <f t="shared" si="12"/>
        <v>9363.6</v>
      </c>
      <c r="G274" s="287"/>
    </row>
    <row r="275" spans="1:7">
      <c r="A275" s="705" t="s">
        <v>5435</v>
      </c>
      <c r="B275" s="644">
        <v>25</v>
      </c>
      <c r="C275" s="644" t="s">
        <v>5361</v>
      </c>
      <c r="D275" s="645">
        <v>7.46</v>
      </c>
      <c r="E275" s="999">
        <v>12153.6</v>
      </c>
      <c r="F275" s="572">
        <f t="shared" si="12"/>
        <v>12153.6</v>
      </c>
      <c r="G275" s="287"/>
    </row>
    <row r="276" spans="1:7">
      <c r="A276" s="705" t="s">
        <v>5436</v>
      </c>
      <c r="B276" s="644">
        <v>32</v>
      </c>
      <c r="C276" s="644" t="s">
        <v>5361</v>
      </c>
      <c r="D276" s="645">
        <v>13.48</v>
      </c>
      <c r="E276" s="999">
        <v>15811.199999999999</v>
      </c>
      <c r="F276" s="572">
        <f t="shared" si="12"/>
        <v>15811.199999999999</v>
      </c>
      <c r="G276" s="287"/>
    </row>
    <row r="277" spans="1:7">
      <c r="A277" s="705" t="s">
        <v>5437</v>
      </c>
      <c r="B277" s="644">
        <v>40</v>
      </c>
      <c r="C277" s="644" t="s">
        <v>5361</v>
      </c>
      <c r="D277" s="645">
        <v>23.68</v>
      </c>
      <c r="E277" s="999">
        <v>17923.2</v>
      </c>
      <c r="F277" s="572">
        <f t="shared" si="12"/>
        <v>17923.2</v>
      </c>
      <c r="G277" s="287"/>
    </row>
    <row r="278" spans="1:7">
      <c r="A278" s="705" t="s">
        <v>5438</v>
      </c>
      <c r="B278" s="644">
        <v>50</v>
      </c>
      <c r="C278" s="644" t="s">
        <v>5361</v>
      </c>
      <c r="D278" s="645">
        <v>34.520000000000003</v>
      </c>
      <c r="E278" s="999">
        <v>23761.200000000001</v>
      </c>
      <c r="F278" s="572">
        <f t="shared" si="12"/>
        <v>23761.200000000001</v>
      </c>
      <c r="G278" s="287"/>
    </row>
    <row r="279" spans="1:7">
      <c r="A279" s="2313" t="s">
        <v>1208</v>
      </c>
      <c r="B279" s="2313"/>
      <c r="C279" s="2313"/>
      <c r="D279" s="2313"/>
      <c r="E279" s="2313"/>
      <c r="G279" s="287"/>
    </row>
    <row r="280" spans="1:7">
      <c r="A280" s="720" t="s">
        <v>1209</v>
      </c>
      <c r="B280" s="647"/>
      <c r="C280" s="647"/>
      <c r="D280" s="647"/>
      <c r="E280" s="723"/>
      <c r="F280" s="723"/>
      <c r="G280" s="287"/>
    </row>
    <row r="281" spans="1:7" ht="30">
      <c r="A281" s="989" t="s">
        <v>5429</v>
      </c>
      <c r="B281" s="990" t="s">
        <v>1197</v>
      </c>
      <c r="C281" s="990" t="s">
        <v>5430</v>
      </c>
      <c r="D281" s="991" t="s">
        <v>5431</v>
      </c>
      <c r="E281" s="984" t="s">
        <v>1198</v>
      </c>
      <c r="F281" s="986" t="s">
        <v>11</v>
      </c>
      <c r="G281" s="287"/>
    </row>
    <row r="282" spans="1:7" ht="15" customHeight="1">
      <c r="A282" s="2327" t="s">
        <v>5439</v>
      </c>
      <c r="B282" s="2327"/>
      <c r="C282" s="2327"/>
      <c r="D282" s="2327"/>
      <c r="E282" s="2327"/>
      <c r="F282" s="2328"/>
      <c r="G282" s="287"/>
    </row>
    <row r="283" spans="1:7">
      <c r="A283" s="560" t="s">
        <v>1210</v>
      </c>
      <c r="B283" s="595">
        <v>15</v>
      </c>
      <c r="C283" s="595" t="s">
        <v>1211</v>
      </c>
      <c r="D283" s="648">
        <v>1.71</v>
      </c>
      <c r="E283" s="999">
        <v>6248.4</v>
      </c>
      <c r="F283" s="572">
        <f t="shared" ref="F283:F288" si="13">E283-E283*$B$3/100</f>
        <v>6248.4</v>
      </c>
      <c r="G283" s="287"/>
    </row>
    <row r="284" spans="1:7">
      <c r="A284" s="560" t="s">
        <v>1212</v>
      </c>
      <c r="B284" s="595">
        <v>20</v>
      </c>
      <c r="C284" s="595" t="s">
        <v>1211</v>
      </c>
      <c r="D284" s="648">
        <v>4.4000000000000004</v>
      </c>
      <c r="E284" s="999">
        <v>7407.5999999999995</v>
      </c>
      <c r="F284" s="572">
        <f t="shared" si="13"/>
        <v>7407.5999999999995</v>
      </c>
      <c r="G284" s="287"/>
    </row>
    <row r="285" spans="1:7">
      <c r="A285" s="560" t="s">
        <v>1213</v>
      </c>
      <c r="B285" s="595">
        <v>25</v>
      </c>
      <c r="C285" s="595" t="s">
        <v>1211</v>
      </c>
      <c r="D285" s="648">
        <v>7.46</v>
      </c>
      <c r="E285" s="999">
        <v>10344</v>
      </c>
      <c r="F285" s="572">
        <f t="shared" si="13"/>
        <v>10344</v>
      </c>
      <c r="G285" s="287"/>
    </row>
    <row r="286" spans="1:7">
      <c r="A286" s="560" t="s">
        <v>1214</v>
      </c>
      <c r="B286" s="595">
        <v>32</v>
      </c>
      <c r="C286" s="595" t="s">
        <v>1211</v>
      </c>
      <c r="D286" s="648">
        <v>13.48</v>
      </c>
      <c r="E286" s="999">
        <v>12490.8</v>
      </c>
      <c r="F286" s="572">
        <f t="shared" si="13"/>
        <v>12490.8</v>
      </c>
      <c r="G286" s="287"/>
    </row>
    <row r="287" spans="1:7">
      <c r="A287" s="560" t="s">
        <v>1215</v>
      </c>
      <c r="B287" s="595">
        <v>40</v>
      </c>
      <c r="C287" s="595" t="s">
        <v>1211</v>
      </c>
      <c r="D287" s="648">
        <v>23.68</v>
      </c>
      <c r="E287" s="999">
        <v>15374.4</v>
      </c>
      <c r="F287" s="572">
        <f t="shared" si="13"/>
        <v>15374.4</v>
      </c>
      <c r="G287" s="287"/>
    </row>
    <row r="288" spans="1:7">
      <c r="A288" s="560" t="s">
        <v>1216</v>
      </c>
      <c r="B288" s="595">
        <v>50</v>
      </c>
      <c r="C288" s="595" t="s">
        <v>1211</v>
      </c>
      <c r="D288" s="648">
        <v>34.520000000000003</v>
      </c>
      <c r="E288" s="999">
        <v>21243.599999999999</v>
      </c>
      <c r="F288" s="572">
        <f t="shared" si="13"/>
        <v>21243.599999999999</v>
      </c>
      <c r="G288" s="287"/>
    </row>
    <row r="289" spans="1:7">
      <c r="A289" s="2301" t="s">
        <v>1209</v>
      </c>
      <c r="B289" s="2301"/>
      <c r="C289" s="2301"/>
      <c r="D289" s="2301"/>
      <c r="E289" s="2301"/>
      <c r="F289" s="2302"/>
      <c r="G289" s="287"/>
    </row>
    <row r="290" spans="1:7" ht="30">
      <c r="A290" s="989" t="s">
        <v>5429</v>
      </c>
      <c r="B290" s="990" t="s">
        <v>1197</v>
      </c>
      <c r="C290" s="990" t="s">
        <v>5430</v>
      </c>
      <c r="D290" s="991" t="s">
        <v>5431</v>
      </c>
      <c r="E290" s="984" t="s">
        <v>1198</v>
      </c>
      <c r="F290" s="986" t="s">
        <v>11</v>
      </c>
      <c r="G290" s="287"/>
    </row>
    <row r="291" spans="1:7" ht="15" customHeight="1">
      <c r="A291" s="2303" t="s">
        <v>5440</v>
      </c>
      <c r="B291" s="2303"/>
      <c r="C291" s="2303"/>
      <c r="D291" s="2303"/>
      <c r="E291" s="2303"/>
      <c r="F291" s="2304"/>
      <c r="G291" s="287"/>
    </row>
    <row r="292" spans="1:7">
      <c r="A292" s="712" t="s">
        <v>5441</v>
      </c>
      <c r="B292" s="644">
        <v>15</v>
      </c>
      <c r="C292" s="713" t="s">
        <v>1183</v>
      </c>
      <c r="D292" s="645">
        <v>1.71</v>
      </c>
      <c r="E292" s="999">
        <v>11336.4</v>
      </c>
      <c r="F292" s="572">
        <f t="shared" ref="F292:F297" si="14">E292-E292*$B$3/100</f>
        <v>11336.4</v>
      </c>
      <c r="G292" s="287"/>
    </row>
    <row r="293" spans="1:7">
      <c r="A293" s="712" t="s">
        <v>5442</v>
      </c>
      <c r="B293" s="644">
        <v>20</v>
      </c>
      <c r="C293" s="713" t="s">
        <v>1183</v>
      </c>
      <c r="D293" s="645">
        <v>4.4000000000000004</v>
      </c>
      <c r="E293" s="999">
        <v>12259.199999999999</v>
      </c>
      <c r="F293" s="572">
        <f t="shared" si="14"/>
        <v>12259.199999999999</v>
      </c>
      <c r="G293" s="287"/>
    </row>
    <row r="294" spans="1:7">
      <c r="A294" s="712" t="s">
        <v>5443</v>
      </c>
      <c r="B294" s="644">
        <v>25</v>
      </c>
      <c r="C294" s="713" t="s">
        <v>1183</v>
      </c>
      <c r="D294" s="645">
        <v>7.46</v>
      </c>
      <c r="E294" s="999">
        <v>15270</v>
      </c>
      <c r="F294" s="572">
        <f t="shared" si="14"/>
        <v>15270</v>
      </c>
      <c r="G294" s="287"/>
    </row>
    <row r="295" spans="1:7">
      <c r="A295" s="712" t="s">
        <v>5444</v>
      </c>
      <c r="B295" s="644">
        <v>32</v>
      </c>
      <c r="C295" s="713" t="s">
        <v>1183</v>
      </c>
      <c r="D295" s="645">
        <v>13.48</v>
      </c>
      <c r="E295" s="999">
        <v>26582.399999999998</v>
      </c>
      <c r="F295" s="572">
        <f t="shared" si="14"/>
        <v>26582.399999999998</v>
      </c>
      <c r="G295" s="287"/>
    </row>
    <row r="296" spans="1:7">
      <c r="A296" s="712" t="s">
        <v>5445</v>
      </c>
      <c r="B296" s="644">
        <v>40</v>
      </c>
      <c r="C296" s="713" t="s">
        <v>1183</v>
      </c>
      <c r="D296" s="645">
        <v>23.68</v>
      </c>
      <c r="E296" s="999">
        <v>27765.599999999999</v>
      </c>
      <c r="F296" s="572">
        <f t="shared" si="14"/>
        <v>27765.599999999999</v>
      </c>
      <c r="G296" s="287"/>
    </row>
    <row r="297" spans="1:7">
      <c r="A297" s="712" t="s">
        <v>5446</v>
      </c>
      <c r="B297" s="644">
        <v>50</v>
      </c>
      <c r="C297" s="713" t="s">
        <v>1183</v>
      </c>
      <c r="D297" s="645">
        <v>34.520000000000003</v>
      </c>
      <c r="E297" s="999">
        <v>35826</v>
      </c>
      <c r="F297" s="572">
        <f t="shared" si="14"/>
        <v>35826</v>
      </c>
      <c r="G297" s="287"/>
    </row>
    <row r="298" spans="1:7">
      <c r="A298" s="2312" t="s">
        <v>1217</v>
      </c>
      <c r="B298" s="2312"/>
      <c r="C298" s="2312"/>
      <c r="D298" s="2312"/>
      <c r="E298" s="2312"/>
      <c r="G298" s="287"/>
    </row>
    <row r="299" spans="1:7" ht="27" customHeight="1">
      <c r="A299" s="2307" t="s">
        <v>1218</v>
      </c>
      <c r="B299" s="2307"/>
      <c r="C299" s="2307"/>
      <c r="D299" s="2307"/>
      <c r="E299" s="2307"/>
      <c r="F299" s="2307"/>
      <c r="G299" s="287"/>
    </row>
    <row r="300" spans="1:7" ht="15" customHeight="1">
      <c r="A300" s="2307" t="s">
        <v>1219</v>
      </c>
      <c r="B300" s="2307"/>
      <c r="C300" s="2307"/>
      <c r="D300" s="2307"/>
      <c r="E300" s="2307"/>
      <c r="G300" s="287"/>
    </row>
    <row r="301" spans="1:7" ht="15" customHeight="1">
      <c r="A301" s="2307" t="s">
        <v>1220</v>
      </c>
      <c r="B301" s="2307"/>
      <c r="C301" s="2307"/>
      <c r="D301" s="2307"/>
      <c r="E301" s="2307"/>
      <c r="G301" s="287"/>
    </row>
    <row r="302" spans="1:7" ht="15" customHeight="1">
      <c r="A302" s="2307" t="s">
        <v>1221</v>
      </c>
      <c r="B302" s="2307"/>
      <c r="C302" s="2307"/>
      <c r="D302" s="2307"/>
      <c r="E302" s="2307"/>
      <c r="G302" s="287"/>
    </row>
    <row r="303" spans="1:7">
      <c r="A303" s="2307" t="s">
        <v>1222</v>
      </c>
      <c r="B303" s="2307"/>
      <c r="C303" s="2307"/>
      <c r="D303" s="2307"/>
      <c r="E303" s="2307"/>
      <c r="G303" s="287"/>
    </row>
    <row r="304" spans="1:7">
      <c r="A304" s="2311" t="s">
        <v>5447</v>
      </c>
      <c r="B304" s="2311"/>
      <c r="C304" s="2311"/>
      <c r="D304" s="2311"/>
      <c r="E304" s="2311"/>
      <c r="G304" s="287"/>
    </row>
    <row r="305" spans="1:7" ht="30">
      <c r="A305" s="989" t="s">
        <v>5429</v>
      </c>
      <c r="B305" s="990" t="s">
        <v>1197</v>
      </c>
      <c r="C305" s="990" t="s">
        <v>5430</v>
      </c>
      <c r="D305" s="991" t="s">
        <v>5431</v>
      </c>
      <c r="E305" s="984" t="s">
        <v>1198</v>
      </c>
      <c r="F305" s="986" t="s">
        <v>11</v>
      </c>
      <c r="G305" s="287"/>
    </row>
    <row r="306" spans="1:7" ht="15" customHeight="1">
      <c r="A306" s="2305" t="s">
        <v>5432</v>
      </c>
      <c r="B306" s="2305"/>
      <c r="C306" s="2305"/>
      <c r="D306" s="2305"/>
      <c r="E306" s="2305"/>
      <c r="F306" s="2306"/>
      <c r="G306" s="287"/>
    </row>
    <row r="307" spans="1:7">
      <c r="A307" s="714" t="s">
        <v>5448</v>
      </c>
      <c r="B307" s="654" t="s">
        <v>5449</v>
      </c>
      <c r="C307" s="654" t="s">
        <v>5361</v>
      </c>
      <c r="D307" s="650">
        <v>1.62</v>
      </c>
      <c r="E307" s="999">
        <v>5126.3999999999996</v>
      </c>
      <c r="F307" s="572">
        <f t="shared" ref="F307:F314" si="15">E307-E307*$B$3/100</f>
        <v>5126.3999999999996</v>
      </c>
      <c r="G307" s="287"/>
    </row>
    <row r="308" spans="1:7">
      <c r="A308" s="714" t="s">
        <v>5450</v>
      </c>
      <c r="B308" s="654" t="s">
        <v>5451</v>
      </c>
      <c r="C308" s="654" t="s">
        <v>5361</v>
      </c>
      <c r="D308" s="650">
        <v>2.11</v>
      </c>
      <c r="E308" s="999">
        <v>5030.3999999999996</v>
      </c>
      <c r="F308" s="572">
        <f t="shared" si="15"/>
        <v>5030.3999999999996</v>
      </c>
      <c r="G308" s="287"/>
    </row>
    <row r="309" spans="1:7">
      <c r="A309" s="714" t="s">
        <v>5452</v>
      </c>
      <c r="B309" s="654" t="s">
        <v>5453</v>
      </c>
      <c r="C309" s="654" t="s">
        <v>5361</v>
      </c>
      <c r="D309" s="650">
        <v>4.26</v>
      </c>
      <c r="E309" s="999">
        <v>5697.5999999999995</v>
      </c>
      <c r="F309" s="572">
        <f t="shared" si="15"/>
        <v>5697.5999999999995</v>
      </c>
      <c r="G309" s="287"/>
    </row>
    <row r="310" spans="1:7">
      <c r="A310" s="714" t="s">
        <v>5454</v>
      </c>
      <c r="B310" s="654" t="s">
        <v>5455</v>
      </c>
      <c r="C310" s="654" t="s">
        <v>5361</v>
      </c>
      <c r="D310" s="650">
        <v>4.8099999999999996</v>
      </c>
      <c r="E310" s="999">
        <v>5728.8</v>
      </c>
      <c r="F310" s="572">
        <f t="shared" si="15"/>
        <v>5728.8</v>
      </c>
      <c r="G310" s="287"/>
    </row>
    <row r="311" spans="1:7">
      <c r="A311" s="714" t="s">
        <v>5456</v>
      </c>
      <c r="B311" s="654" t="s">
        <v>5457</v>
      </c>
      <c r="C311" s="654" t="s">
        <v>5361</v>
      </c>
      <c r="D311" s="650">
        <v>9.94</v>
      </c>
      <c r="E311" s="999">
        <v>6710.4</v>
      </c>
      <c r="F311" s="572">
        <f t="shared" si="15"/>
        <v>6710.4</v>
      </c>
      <c r="G311" s="287"/>
    </row>
    <row r="312" spans="1:7">
      <c r="A312" s="714" t="s">
        <v>5458</v>
      </c>
      <c r="B312" s="654" t="s">
        <v>5459</v>
      </c>
      <c r="C312" s="654" t="s">
        <v>5361</v>
      </c>
      <c r="D312" s="650">
        <v>13.3</v>
      </c>
      <c r="E312" s="999">
        <v>11252.4</v>
      </c>
      <c r="F312" s="572">
        <f t="shared" si="15"/>
        <v>11252.4</v>
      </c>
      <c r="G312" s="287"/>
    </row>
    <row r="313" spans="1:7">
      <c r="A313" s="714" t="s">
        <v>5460</v>
      </c>
      <c r="B313" s="654" t="s">
        <v>5461</v>
      </c>
      <c r="C313" s="654" t="s">
        <v>5361</v>
      </c>
      <c r="D313" s="650">
        <v>23.3</v>
      </c>
      <c r="E313" s="999">
        <v>12998.4</v>
      </c>
      <c r="F313" s="572">
        <f t="shared" si="15"/>
        <v>12998.4</v>
      </c>
      <c r="G313" s="287"/>
    </row>
    <row r="314" spans="1:7">
      <c r="A314" s="714" t="s">
        <v>5462</v>
      </c>
      <c r="B314" s="654" t="s">
        <v>5463</v>
      </c>
      <c r="C314" s="654" t="s">
        <v>5361</v>
      </c>
      <c r="D314" s="650">
        <v>35.299999999999997</v>
      </c>
      <c r="E314" s="999">
        <v>18589.2</v>
      </c>
      <c r="F314" s="572">
        <f t="shared" si="15"/>
        <v>18589.2</v>
      </c>
      <c r="G314" s="287"/>
    </row>
    <row r="315" spans="1:7" ht="30">
      <c r="A315" s="989" t="s">
        <v>5429</v>
      </c>
      <c r="B315" s="990" t="s">
        <v>1197</v>
      </c>
      <c r="C315" s="990" t="s">
        <v>5430</v>
      </c>
      <c r="D315" s="991" t="s">
        <v>5431</v>
      </c>
      <c r="E315" s="984" t="s">
        <v>1198</v>
      </c>
      <c r="F315" s="986" t="s">
        <v>11</v>
      </c>
      <c r="G315" s="287"/>
    </row>
    <row r="316" spans="1:7" ht="15" customHeight="1">
      <c r="A316" s="2305" t="s">
        <v>5464</v>
      </c>
      <c r="B316" s="2305"/>
      <c r="C316" s="2305"/>
      <c r="D316" s="2305"/>
      <c r="E316" s="2305"/>
      <c r="F316" s="2306"/>
      <c r="G316" s="287"/>
    </row>
    <row r="317" spans="1:7">
      <c r="A317" s="715" t="s">
        <v>5465</v>
      </c>
      <c r="B317" s="658">
        <v>65</v>
      </c>
      <c r="C317" s="654" t="s">
        <v>5276</v>
      </c>
      <c r="D317" s="650">
        <v>49.11</v>
      </c>
      <c r="E317" s="999">
        <v>24489.599999999999</v>
      </c>
      <c r="F317" s="572">
        <f t="shared" ref="F317:F322" si="16">E317-E317*$B$3/100</f>
        <v>24489.599999999999</v>
      </c>
      <c r="G317" s="287"/>
    </row>
    <row r="318" spans="1:7">
      <c r="A318" s="714" t="s">
        <v>5466</v>
      </c>
      <c r="B318" s="658">
        <v>80</v>
      </c>
      <c r="C318" s="654" t="s">
        <v>5276</v>
      </c>
      <c r="D318" s="650">
        <v>70.94</v>
      </c>
      <c r="E318" s="999">
        <v>35078.400000000001</v>
      </c>
      <c r="F318" s="572">
        <f t="shared" si="16"/>
        <v>35078.400000000001</v>
      </c>
      <c r="G318" s="287"/>
    </row>
    <row r="319" spans="1:7">
      <c r="A319" s="714" t="s">
        <v>5467</v>
      </c>
      <c r="B319" s="658">
        <v>100</v>
      </c>
      <c r="C319" s="654" t="s">
        <v>5276</v>
      </c>
      <c r="D319" s="650">
        <v>116.22</v>
      </c>
      <c r="E319" s="999">
        <v>45805.2</v>
      </c>
      <c r="F319" s="572">
        <f t="shared" si="16"/>
        <v>45805.2</v>
      </c>
      <c r="G319" s="287"/>
    </row>
    <row r="320" spans="1:7">
      <c r="A320" s="714" t="s">
        <v>5468</v>
      </c>
      <c r="B320" s="658">
        <v>125</v>
      </c>
      <c r="C320" s="654" t="s">
        <v>5276</v>
      </c>
      <c r="D320" s="650">
        <v>116.22</v>
      </c>
      <c r="E320" s="999">
        <v>52306.799999999996</v>
      </c>
      <c r="F320" s="572">
        <f t="shared" si="16"/>
        <v>52306.799999999996</v>
      </c>
      <c r="G320" s="287"/>
    </row>
    <row r="321" spans="1:7">
      <c r="A321" s="714" t="s">
        <v>5469</v>
      </c>
      <c r="B321" s="658">
        <v>150</v>
      </c>
      <c r="C321" s="654" t="s">
        <v>5276</v>
      </c>
      <c r="D321" s="650">
        <v>317</v>
      </c>
      <c r="E321" s="999">
        <v>121064.4</v>
      </c>
      <c r="F321" s="572">
        <f t="shared" si="16"/>
        <v>121064.4</v>
      </c>
      <c r="G321" s="287"/>
    </row>
    <row r="322" spans="1:7">
      <c r="A322" s="714" t="s">
        <v>5470</v>
      </c>
      <c r="B322" s="658">
        <v>200</v>
      </c>
      <c r="C322" s="654" t="s">
        <v>5276</v>
      </c>
      <c r="D322" s="650">
        <v>422</v>
      </c>
      <c r="E322" s="999">
        <v>209473.19999999998</v>
      </c>
      <c r="F322" s="572">
        <f t="shared" si="16"/>
        <v>209473.19999999998</v>
      </c>
      <c r="G322" s="287"/>
    </row>
    <row r="323" spans="1:7" ht="30">
      <c r="A323" s="989" t="s">
        <v>5429</v>
      </c>
      <c r="B323" s="990" t="s">
        <v>1197</v>
      </c>
      <c r="C323" s="990" t="s">
        <v>5430</v>
      </c>
      <c r="D323" s="991" t="s">
        <v>5431</v>
      </c>
      <c r="E323" s="984" t="s">
        <v>1198</v>
      </c>
      <c r="F323" s="986" t="s">
        <v>11</v>
      </c>
      <c r="G323" s="287"/>
    </row>
    <row r="324" spans="1:7" ht="15" customHeight="1">
      <c r="A324" s="2305" t="s">
        <v>5440</v>
      </c>
      <c r="B324" s="2305"/>
      <c r="C324" s="2305"/>
      <c r="D324" s="2305"/>
      <c r="E324" s="2305"/>
      <c r="F324" s="2306"/>
      <c r="G324" s="287"/>
    </row>
    <row r="325" spans="1:7">
      <c r="A325" s="714" t="s">
        <v>5471</v>
      </c>
      <c r="B325" s="654" t="s">
        <v>5449</v>
      </c>
      <c r="C325" s="654" t="s">
        <v>5325</v>
      </c>
      <c r="D325" s="650">
        <v>1.62</v>
      </c>
      <c r="E325" s="999">
        <v>10597.199999999999</v>
      </c>
      <c r="F325" s="572">
        <f t="shared" ref="F325:F332" si="17">E325-E325*$B$3/100</f>
        <v>10597.199999999999</v>
      </c>
      <c r="G325" s="287"/>
    </row>
    <row r="326" spans="1:7">
      <c r="A326" s="714" t="s">
        <v>5472</v>
      </c>
      <c r="B326" s="654" t="s">
        <v>5451</v>
      </c>
      <c r="C326" s="654" t="s">
        <v>5325</v>
      </c>
      <c r="D326" s="650">
        <v>2.11</v>
      </c>
      <c r="E326" s="999">
        <v>10597.199999999999</v>
      </c>
      <c r="F326" s="572">
        <f t="shared" si="17"/>
        <v>10597.199999999999</v>
      </c>
      <c r="G326" s="287"/>
    </row>
    <row r="327" spans="1:7">
      <c r="A327" s="714" t="s">
        <v>5473</v>
      </c>
      <c r="B327" s="654" t="s">
        <v>5453</v>
      </c>
      <c r="C327" s="654" t="s">
        <v>5325</v>
      </c>
      <c r="D327" s="650">
        <v>4.26</v>
      </c>
      <c r="E327" s="999">
        <v>11961.6</v>
      </c>
      <c r="F327" s="572">
        <f t="shared" si="17"/>
        <v>11961.6</v>
      </c>
      <c r="G327" s="287"/>
    </row>
    <row r="328" spans="1:7">
      <c r="A328" s="714" t="s">
        <v>5474</v>
      </c>
      <c r="B328" s="654" t="s">
        <v>5455</v>
      </c>
      <c r="C328" s="654" t="s">
        <v>5325</v>
      </c>
      <c r="D328" s="650">
        <v>4.8099999999999996</v>
      </c>
      <c r="E328" s="999">
        <v>11961.6</v>
      </c>
      <c r="F328" s="572">
        <f t="shared" si="17"/>
        <v>11961.6</v>
      </c>
      <c r="G328" s="287"/>
    </row>
    <row r="329" spans="1:7">
      <c r="A329" s="714" t="s">
        <v>5475</v>
      </c>
      <c r="B329" s="654" t="s">
        <v>5457</v>
      </c>
      <c r="C329" s="654" t="s">
        <v>5325</v>
      </c>
      <c r="D329" s="650">
        <v>9.94</v>
      </c>
      <c r="E329" s="999">
        <v>13922.4</v>
      </c>
      <c r="F329" s="572">
        <f t="shared" si="17"/>
        <v>13922.4</v>
      </c>
      <c r="G329" s="287"/>
    </row>
    <row r="330" spans="1:7">
      <c r="A330" s="714" t="s">
        <v>5476</v>
      </c>
      <c r="B330" s="654" t="s">
        <v>5459</v>
      </c>
      <c r="C330" s="654" t="s">
        <v>5325</v>
      </c>
      <c r="D330" s="650">
        <v>13.3</v>
      </c>
      <c r="E330" s="999">
        <v>20649.599999999999</v>
      </c>
      <c r="F330" s="572">
        <f t="shared" si="17"/>
        <v>20649.599999999999</v>
      </c>
      <c r="G330" s="287"/>
    </row>
    <row r="331" spans="1:7">
      <c r="A331" s="714" t="s">
        <v>5477</v>
      </c>
      <c r="B331" s="654" t="s">
        <v>5461</v>
      </c>
      <c r="C331" s="654" t="s">
        <v>5325</v>
      </c>
      <c r="D331" s="650">
        <v>23.3</v>
      </c>
      <c r="E331" s="999">
        <v>23049.599999999999</v>
      </c>
      <c r="F331" s="572">
        <f t="shared" si="17"/>
        <v>23049.599999999999</v>
      </c>
      <c r="G331" s="287"/>
    </row>
    <row r="332" spans="1:7">
      <c r="A332" s="714" t="s">
        <v>5478</v>
      </c>
      <c r="B332" s="654" t="s">
        <v>5463</v>
      </c>
      <c r="C332" s="654" t="s">
        <v>5325</v>
      </c>
      <c r="D332" s="650">
        <v>35.299999999999997</v>
      </c>
      <c r="E332" s="999">
        <v>28945.200000000001</v>
      </c>
      <c r="F332" s="572">
        <f t="shared" si="17"/>
        <v>28945.200000000001</v>
      </c>
      <c r="G332" s="287"/>
    </row>
    <row r="333" spans="1:7" ht="30">
      <c r="A333" s="989" t="s">
        <v>5429</v>
      </c>
      <c r="B333" s="990" t="s">
        <v>1197</v>
      </c>
      <c r="C333" s="990" t="s">
        <v>5430</v>
      </c>
      <c r="D333" s="991" t="s">
        <v>5431</v>
      </c>
      <c r="E333" s="984" t="s">
        <v>1198</v>
      </c>
      <c r="F333" s="986" t="s">
        <v>11</v>
      </c>
      <c r="G333" s="287"/>
    </row>
    <row r="334" spans="1:7" ht="15" customHeight="1">
      <c r="A334" s="2305" t="s">
        <v>5479</v>
      </c>
      <c r="B334" s="2305"/>
      <c r="C334" s="2305"/>
      <c r="D334" s="2305"/>
      <c r="E334" s="2305"/>
      <c r="F334" s="2306"/>
      <c r="G334" s="287"/>
    </row>
    <row r="335" spans="1:7">
      <c r="A335" s="714" t="s">
        <v>5480</v>
      </c>
      <c r="B335" s="658">
        <v>65</v>
      </c>
      <c r="C335" s="654" t="s">
        <v>5325</v>
      </c>
      <c r="D335" s="650">
        <v>49.11</v>
      </c>
      <c r="E335" s="999">
        <v>35877.599999999999</v>
      </c>
      <c r="F335" s="572">
        <f t="shared" ref="F335:F340" si="18">E335-E335*$B$3/100</f>
        <v>35877.599999999999</v>
      </c>
      <c r="G335" s="287"/>
    </row>
    <row r="336" spans="1:7">
      <c r="A336" s="714" t="s">
        <v>5481</v>
      </c>
      <c r="B336" s="658">
        <v>80</v>
      </c>
      <c r="C336" s="654" t="s">
        <v>5325</v>
      </c>
      <c r="D336" s="650">
        <v>70.94</v>
      </c>
      <c r="E336" s="999">
        <v>39331.199999999997</v>
      </c>
      <c r="F336" s="572">
        <f t="shared" si="18"/>
        <v>39331.199999999997</v>
      </c>
      <c r="G336" s="287"/>
    </row>
    <row r="337" spans="1:7">
      <c r="A337" s="714" t="s">
        <v>5482</v>
      </c>
      <c r="B337" s="658">
        <v>100</v>
      </c>
      <c r="C337" s="654" t="s">
        <v>5325</v>
      </c>
      <c r="D337" s="650">
        <v>116.22</v>
      </c>
      <c r="E337" s="999">
        <v>52350</v>
      </c>
      <c r="F337" s="572">
        <f t="shared" si="18"/>
        <v>52350</v>
      </c>
      <c r="G337" s="287"/>
    </row>
    <row r="338" spans="1:7">
      <c r="A338" s="714" t="s">
        <v>5483</v>
      </c>
      <c r="B338" s="658">
        <v>125</v>
      </c>
      <c r="C338" s="654" t="s">
        <v>5325</v>
      </c>
      <c r="D338" s="650">
        <v>116.22</v>
      </c>
      <c r="E338" s="999">
        <v>63411.6</v>
      </c>
      <c r="F338" s="572">
        <f t="shared" si="18"/>
        <v>63411.6</v>
      </c>
      <c r="G338" s="287"/>
    </row>
    <row r="339" spans="1:7">
      <c r="A339" s="714" t="s">
        <v>5484</v>
      </c>
      <c r="B339" s="658">
        <v>150</v>
      </c>
      <c r="C339" s="654" t="s">
        <v>5325</v>
      </c>
      <c r="D339" s="650">
        <v>317</v>
      </c>
      <c r="E339" s="999">
        <v>132907.19999999998</v>
      </c>
      <c r="F339" s="572">
        <f t="shared" si="18"/>
        <v>132907.19999999998</v>
      </c>
      <c r="G339" s="287"/>
    </row>
    <row r="340" spans="1:7">
      <c r="A340" s="714" t="s">
        <v>5485</v>
      </c>
      <c r="B340" s="658">
        <v>200</v>
      </c>
      <c r="C340" s="654" t="s">
        <v>5325</v>
      </c>
      <c r="D340" s="650">
        <v>422</v>
      </c>
      <c r="E340" s="999">
        <v>246222</v>
      </c>
      <c r="F340" s="572">
        <f t="shared" si="18"/>
        <v>246222</v>
      </c>
      <c r="G340" s="287"/>
    </row>
    <row r="341" spans="1:7">
      <c r="A341" s="2312" t="s">
        <v>1223</v>
      </c>
      <c r="B341" s="2312"/>
      <c r="C341" s="2312"/>
      <c r="D341" s="2312"/>
      <c r="E341" s="2312"/>
      <c r="G341" s="287"/>
    </row>
    <row r="342" spans="1:7" ht="29.25" customHeight="1">
      <c r="A342" s="2307" t="s">
        <v>1224</v>
      </c>
      <c r="B342" s="2307"/>
      <c r="C342" s="2307"/>
      <c r="D342" s="2307"/>
      <c r="E342" s="2307"/>
      <c r="F342" s="2307"/>
      <c r="G342" s="287"/>
    </row>
    <row r="343" spans="1:7" ht="15" customHeight="1">
      <c r="A343" s="2307" t="s">
        <v>1225</v>
      </c>
      <c r="B343" s="2307"/>
      <c r="C343" s="2307"/>
      <c r="D343" s="2307"/>
      <c r="E343" s="2307"/>
      <c r="G343" s="287"/>
    </row>
    <row r="344" spans="1:7" ht="15" customHeight="1">
      <c r="A344" s="2307" t="s">
        <v>1226</v>
      </c>
      <c r="B344" s="2307"/>
      <c r="C344" s="2307"/>
      <c r="D344" s="2307"/>
      <c r="E344" s="2307"/>
      <c r="G344" s="287"/>
    </row>
    <row r="345" spans="1:7" ht="15" customHeight="1">
      <c r="A345" s="2307" t="s">
        <v>1227</v>
      </c>
      <c r="B345" s="2307"/>
      <c r="C345" s="2307"/>
      <c r="D345" s="2307"/>
      <c r="E345" s="2307"/>
      <c r="G345" s="287"/>
    </row>
    <row r="346" spans="1:7" ht="15" customHeight="1">
      <c r="A346" s="2307" t="s">
        <v>1228</v>
      </c>
      <c r="B346" s="2307"/>
      <c r="C346" s="2307"/>
      <c r="D346" s="2307"/>
      <c r="E346" s="2307"/>
      <c r="G346" s="287"/>
    </row>
    <row r="347" spans="1:7">
      <c r="A347" s="2307" t="s">
        <v>1222</v>
      </c>
      <c r="B347" s="2307"/>
      <c r="C347" s="2307"/>
      <c r="D347" s="2307"/>
      <c r="E347" s="2307"/>
      <c r="G347" s="287"/>
    </row>
    <row r="348" spans="1:7">
      <c r="A348" s="721" t="s">
        <v>5486</v>
      </c>
      <c r="B348" s="651"/>
      <c r="C348" s="651"/>
      <c r="D348" s="651"/>
      <c r="E348" s="724"/>
      <c r="G348" s="287"/>
    </row>
    <row r="349" spans="1:7" ht="15" customHeight="1">
      <c r="A349" s="2321" t="s">
        <v>1229</v>
      </c>
      <c r="B349" s="2321"/>
      <c r="C349" s="2321"/>
      <c r="D349" s="2321"/>
      <c r="E349" s="2321"/>
      <c r="G349" s="287"/>
    </row>
    <row r="350" spans="1:7" ht="30">
      <c r="A350" s="989" t="s">
        <v>5429</v>
      </c>
      <c r="B350" s="990" t="s">
        <v>1197</v>
      </c>
      <c r="C350" s="990" t="s">
        <v>16</v>
      </c>
      <c r="D350" s="991" t="s">
        <v>1230</v>
      </c>
      <c r="E350" s="984" t="s">
        <v>1198</v>
      </c>
      <c r="F350" s="986" t="s">
        <v>11</v>
      </c>
      <c r="G350" s="287"/>
    </row>
    <row r="351" spans="1:7" ht="15" customHeight="1">
      <c r="A351" s="2323" t="s">
        <v>5432</v>
      </c>
      <c r="B351" s="2323"/>
      <c r="C351" s="2323"/>
      <c r="D351" s="2323"/>
      <c r="E351" s="2323"/>
      <c r="F351" s="2324"/>
      <c r="G351" s="287"/>
    </row>
    <row r="352" spans="1:7">
      <c r="A352" s="716" t="s">
        <v>5487</v>
      </c>
      <c r="B352" s="652" t="s">
        <v>5449</v>
      </c>
      <c r="C352" s="652" t="s">
        <v>5361</v>
      </c>
      <c r="D352" s="653">
        <v>0.63</v>
      </c>
      <c r="E352" s="999">
        <v>8946</v>
      </c>
      <c r="F352" s="572">
        <f t="shared" ref="F352:F362" si="19">E352-E352*$B$3/100</f>
        <v>8946</v>
      </c>
      <c r="G352" s="287"/>
    </row>
    <row r="353" spans="1:7">
      <c r="A353" s="714" t="s">
        <v>5488</v>
      </c>
      <c r="B353" s="654" t="s">
        <v>5451</v>
      </c>
      <c r="C353" s="654" t="s">
        <v>5361</v>
      </c>
      <c r="D353" s="655">
        <v>1.62</v>
      </c>
      <c r="E353" s="999">
        <v>10344</v>
      </c>
      <c r="F353" s="572">
        <f t="shared" si="19"/>
        <v>10344</v>
      </c>
      <c r="G353" s="287"/>
    </row>
    <row r="354" spans="1:7">
      <c r="A354" s="714" t="s">
        <v>2078</v>
      </c>
      <c r="B354" s="654" t="s">
        <v>5489</v>
      </c>
      <c r="C354" s="654" t="s">
        <v>5361</v>
      </c>
      <c r="D354" s="655">
        <v>2.4900000000000002</v>
      </c>
      <c r="E354" s="999">
        <v>9085.1999999999989</v>
      </c>
      <c r="F354" s="572">
        <f t="shared" si="19"/>
        <v>9085.1999999999989</v>
      </c>
      <c r="G354" s="287"/>
    </row>
    <row r="355" spans="1:7">
      <c r="A355" s="714" t="s">
        <v>5490</v>
      </c>
      <c r="B355" s="654" t="s">
        <v>5453</v>
      </c>
      <c r="C355" s="654" t="s">
        <v>5361</v>
      </c>
      <c r="D355" s="655">
        <v>1.43</v>
      </c>
      <c r="E355" s="999">
        <v>10837.199999999999</v>
      </c>
      <c r="F355" s="572">
        <f t="shared" si="19"/>
        <v>10837.199999999999</v>
      </c>
      <c r="G355" s="287"/>
    </row>
    <row r="356" spans="1:7">
      <c r="A356" s="715" t="s">
        <v>1231</v>
      </c>
      <c r="B356" s="656" t="s">
        <v>1232</v>
      </c>
      <c r="C356" s="656" t="s">
        <v>1211</v>
      </c>
      <c r="D356" s="657">
        <v>2.82</v>
      </c>
      <c r="E356" s="999">
        <v>11276.4</v>
      </c>
      <c r="F356" s="572">
        <f t="shared" si="19"/>
        <v>11276.4</v>
      </c>
      <c r="G356" s="287"/>
    </row>
    <row r="357" spans="1:7">
      <c r="A357" s="715" t="s">
        <v>1233</v>
      </c>
      <c r="B357" s="656" t="s">
        <v>1234</v>
      </c>
      <c r="C357" s="656" t="s">
        <v>1211</v>
      </c>
      <c r="D357" s="657">
        <v>5.72</v>
      </c>
      <c r="E357" s="999">
        <v>10622.4</v>
      </c>
      <c r="F357" s="572">
        <f t="shared" si="19"/>
        <v>10622.4</v>
      </c>
      <c r="G357" s="287"/>
    </row>
    <row r="358" spans="1:7">
      <c r="A358" s="715" t="s">
        <v>1235</v>
      </c>
      <c r="B358" s="656" t="s">
        <v>1236</v>
      </c>
      <c r="C358" s="656" t="s">
        <v>1211</v>
      </c>
      <c r="D358" s="657">
        <v>7.54</v>
      </c>
      <c r="E358" s="999">
        <v>12019.199999999999</v>
      </c>
      <c r="F358" s="572">
        <f t="shared" si="19"/>
        <v>12019.199999999999</v>
      </c>
      <c r="G358" s="287"/>
    </row>
    <row r="359" spans="1:7">
      <c r="A359" s="715" t="s">
        <v>1237</v>
      </c>
      <c r="B359" s="656" t="s">
        <v>1238</v>
      </c>
      <c r="C359" s="656" t="s">
        <v>1211</v>
      </c>
      <c r="D359" s="657">
        <v>12.1</v>
      </c>
      <c r="E359" s="999">
        <v>12160.8</v>
      </c>
      <c r="F359" s="572">
        <f t="shared" si="19"/>
        <v>12160.8</v>
      </c>
      <c r="G359" s="287"/>
    </row>
    <row r="360" spans="1:7">
      <c r="A360" s="714" t="s">
        <v>5491</v>
      </c>
      <c r="B360" s="658" t="s">
        <v>1239</v>
      </c>
      <c r="C360" s="654" t="s">
        <v>5361</v>
      </c>
      <c r="D360" s="655">
        <v>13.2</v>
      </c>
      <c r="E360" s="999">
        <v>17192.399999999998</v>
      </c>
      <c r="F360" s="572">
        <f t="shared" si="19"/>
        <v>17192.399999999998</v>
      </c>
      <c r="G360" s="287"/>
    </row>
    <row r="361" spans="1:7">
      <c r="A361" s="714" t="s">
        <v>5492</v>
      </c>
      <c r="B361" s="658" t="s">
        <v>1240</v>
      </c>
      <c r="C361" s="654" t="s">
        <v>5361</v>
      </c>
      <c r="D361" s="655">
        <v>22</v>
      </c>
      <c r="E361" s="999">
        <v>20688</v>
      </c>
      <c r="F361" s="572">
        <f t="shared" si="19"/>
        <v>20688</v>
      </c>
      <c r="G361" s="287"/>
    </row>
    <row r="362" spans="1:7">
      <c r="A362" s="714" t="s">
        <v>5493</v>
      </c>
      <c r="B362" s="658" t="s">
        <v>1241</v>
      </c>
      <c r="C362" s="654" t="s">
        <v>5361</v>
      </c>
      <c r="D362" s="655">
        <v>36</v>
      </c>
      <c r="E362" s="999">
        <v>25525.200000000001</v>
      </c>
      <c r="F362" s="572">
        <f t="shared" si="19"/>
        <v>25525.200000000001</v>
      </c>
      <c r="G362" s="287"/>
    </row>
    <row r="363" spans="1:7" ht="30">
      <c r="A363" s="989" t="s">
        <v>5429</v>
      </c>
      <c r="B363" s="990" t="s">
        <v>1197</v>
      </c>
      <c r="C363" s="990" t="s">
        <v>5494</v>
      </c>
      <c r="D363" s="991" t="s">
        <v>1230</v>
      </c>
      <c r="E363" s="984" t="s">
        <v>1198</v>
      </c>
      <c r="F363" s="986" t="s">
        <v>11</v>
      </c>
      <c r="G363" s="287"/>
    </row>
    <row r="364" spans="1:7" ht="15" customHeight="1">
      <c r="A364" s="2323" t="s">
        <v>5440</v>
      </c>
      <c r="B364" s="2323"/>
      <c r="C364" s="2323"/>
      <c r="D364" s="2323"/>
      <c r="E364" s="2323"/>
      <c r="F364" s="2324"/>
      <c r="G364" s="287"/>
    </row>
    <row r="365" spans="1:7">
      <c r="A365" s="715" t="s">
        <v>5495</v>
      </c>
      <c r="B365" s="654" t="s">
        <v>1242</v>
      </c>
      <c r="C365" s="656" t="s">
        <v>1243</v>
      </c>
      <c r="D365" s="659">
        <v>2.4900000000000002</v>
      </c>
      <c r="E365" s="999">
        <v>14545.199999999999</v>
      </c>
      <c r="F365" s="572">
        <f t="shared" ref="F365:F370" si="20">E365-E365*$B$3/100</f>
        <v>14545.199999999999</v>
      </c>
      <c r="G365" s="287"/>
    </row>
    <row r="366" spans="1:7">
      <c r="A366" s="715" t="s">
        <v>5496</v>
      </c>
      <c r="B366" s="654" t="s">
        <v>1244</v>
      </c>
      <c r="C366" s="656" t="s">
        <v>1243</v>
      </c>
      <c r="D366" s="659">
        <v>5.72</v>
      </c>
      <c r="E366" s="999">
        <v>16792.8</v>
      </c>
      <c r="F366" s="572">
        <f t="shared" si="20"/>
        <v>16792.8</v>
      </c>
      <c r="G366" s="287"/>
    </row>
    <row r="367" spans="1:7">
      <c r="A367" s="715" t="s">
        <v>5497</v>
      </c>
      <c r="B367" s="654" t="s">
        <v>1245</v>
      </c>
      <c r="C367" s="656" t="s">
        <v>1243</v>
      </c>
      <c r="D367" s="659">
        <v>12.1</v>
      </c>
      <c r="E367" s="999">
        <v>19142.399999999998</v>
      </c>
      <c r="F367" s="572">
        <f t="shared" si="20"/>
        <v>19142.399999999998</v>
      </c>
      <c r="G367" s="287"/>
    </row>
    <row r="368" spans="1:7">
      <c r="A368" s="715" t="s">
        <v>5498</v>
      </c>
      <c r="B368" s="654" t="s">
        <v>1239</v>
      </c>
      <c r="C368" s="656" t="s">
        <v>1243</v>
      </c>
      <c r="D368" s="659">
        <v>13.2</v>
      </c>
      <c r="E368" s="999">
        <v>27972</v>
      </c>
      <c r="F368" s="572">
        <f t="shared" si="20"/>
        <v>27972</v>
      </c>
      <c r="G368" s="287"/>
    </row>
    <row r="369" spans="1:7">
      <c r="A369" s="715" t="s">
        <v>5499</v>
      </c>
      <c r="B369" s="654" t="s">
        <v>1240</v>
      </c>
      <c r="C369" s="656" t="s">
        <v>1243</v>
      </c>
      <c r="D369" s="659">
        <v>22</v>
      </c>
      <c r="E369" s="999">
        <v>28944</v>
      </c>
      <c r="F369" s="572">
        <f t="shared" si="20"/>
        <v>28944</v>
      </c>
      <c r="G369" s="287"/>
    </row>
    <row r="370" spans="1:7">
      <c r="A370" s="715" t="s">
        <v>5500</v>
      </c>
      <c r="B370" s="660" t="s">
        <v>1241</v>
      </c>
      <c r="C370" s="656" t="s">
        <v>1243</v>
      </c>
      <c r="D370" s="659">
        <v>36</v>
      </c>
      <c r="E370" s="999">
        <v>38070</v>
      </c>
      <c r="F370" s="572">
        <f t="shared" si="20"/>
        <v>38070</v>
      </c>
      <c r="G370" s="287"/>
    </row>
    <row r="371" spans="1:7">
      <c r="A371" s="2301" t="s">
        <v>1246</v>
      </c>
      <c r="B371" s="2301"/>
      <c r="C371" s="2301"/>
      <c r="D371" s="2301"/>
      <c r="E371" s="2301"/>
      <c r="F371" s="2302"/>
      <c r="G371" s="287"/>
    </row>
    <row r="372" spans="1:7" ht="30">
      <c r="A372" s="989" t="s">
        <v>5429</v>
      </c>
      <c r="B372" s="990" t="s">
        <v>1197</v>
      </c>
      <c r="C372" s="990" t="s">
        <v>16</v>
      </c>
      <c r="D372" s="991" t="s">
        <v>1230</v>
      </c>
      <c r="E372" s="984" t="s">
        <v>1198</v>
      </c>
      <c r="F372" s="986" t="s">
        <v>11</v>
      </c>
      <c r="G372" s="287"/>
    </row>
    <row r="373" spans="1:7" ht="15" customHeight="1">
      <c r="A373" s="2323" t="s">
        <v>5432</v>
      </c>
      <c r="B373" s="2323"/>
      <c r="C373" s="2323"/>
      <c r="D373" s="2323"/>
      <c r="E373" s="2323"/>
      <c r="F373" s="2324"/>
      <c r="G373" s="287"/>
    </row>
    <row r="374" spans="1:7">
      <c r="A374" s="717" t="s">
        <v>1247</v>
      </c>
      <c r="B374" s="652" t="s">
        <v>5449</v>
      </c>
      <c r="C374" s="652" t="s">
        <v>5361</v>
      </c>
      <c r="D374" s="653">
        <v>0.63</v>
      </c>
      <c r="E374" s="999">
        <v>7684.7999999999993</v>
      </c>
      <c r="F374" s="572">
        <f t="shared" ref="F374:F397" si="21">E374-E374*$B$3/100</f>
        <v>7684.7999999999993</v>
      </c>
      <c r="G374" s="287"/>
    </row>
    <row r="375" spans="1:7">
      <c r="A375" s="714" t="s">
        <v>1248</v>
      </c>
      <c r="B375" s="654" t="s">
        <v>5451</v>
      </c>
      <c r="C375" s="654" t="s">
        <v>5361</v>
      </c>
      <c r="D375" s="655">
        <v>1.62</v>
      </c>
      <c r="E375" s="999">
        <v>7831.2</v>
      </c>
      <c r="F375" s="572">
        <f t="shared" si="21"/>
        <v>7831.2</v>
      </c>
      <c r="G375" s="287"/>
    </row>
    <row r="376" spans="1:7">
      <c r="A376" s="715" t="s">
        <v>1249</v>
      </c>
      <c r="B376" s="654" t="s">
        <v>5489</v>
      </c>
      <c r="C376" s="654" t="s">
        <v>5361</v>
      </c>
      <c r="D376" s="655">
        <v>2.4900000000000002</v>
      </c>
      <c r="E376" s="999">
        <v>7386</v>
      </c>
      <c r="F376" s="572">
        <f t="shared" si="21"/>
        <v>7386</v>
      </c>
      <c r="G376" s="287"/>
    </row>
    <row r="377" spans="1:7">
      <c r="A377" s="714" t="s">
        <v>1250</v>
      </c>
      <c r="B377" s="654" t="s">
        <v>5453</v>
      </c>
      <c r="C377" s="654" t="s">
        <v>5361</v>
      </c>
      <c r="D377" s="655">
        <v>1.43</v>
      </c>
      <c r="E377" s="999">
        <v>8802</v>
      </c>
      <c r="F377" s="572">
        <f t="shared" si="21"/>
        <v>8802</v>
      </c>
      <c r="G377" s="287"/>
    </row>
    <row r="378" spans="1:7">
      <c r="A378" s="715" t="s">
        <v>1251</v>
      </c>
      <c r="B378" s="656" t="s">
        <v>1232</v>
      </c>
      <c r="C378" s="656" t="s">
        <v>1211</v>
      </c>
      <c r="D378" s="657">
        <v>2.82</v>
      </c>
      <c r="E378" s="999">
        <v>8802</v>
      </c>
      <c r="F378" s="572">
        <f t="shared" si="21"/>
        <v>8802</v>
      </c>
      <c r="G378" s="287"/>
    </row>
    <row r="379" spans="1:7">
      <c r="A379" s="715" t="s">
        <v>1252</v>
      </c>
      <c r="B379" s="656" t="s">
        <v>1234</v>
      </c>
      <c r="C379" s="656" t="s">
        <v>1211</v>
      </c>
      <c r="D379" s="657">
        <v>5.72</v>
      </c>
      <c r="E379" s="999">
        <v>9291.6</v>
      </c>
      <c r="F379" s="572">
        <f t="shared" si="21"/>
        <v>9291.6</v>
      </c>
      <c r="G379" s="287"/>
    </row>
    <row r="380" spans="1:7">
      <c r="A380" s="718" t="s">
        <v>1253</v>
      </c>
      <c r="B380" s="661" t="s">
        <v>1236</v>
      </c>
      <c r="C380" s="661" t="s">
        <v>1211</v>
      </c>
      <c r="D380" s="662">
        <v>7.54</v>
      </c>
      <c r="E380" s="999">
        <v>11132.4</v>
      </c>
      <c r="F380" s="572">
        <f t="shared" si="21"/>
        <v>11132.4</v>
      </c>
      <c r="G380" s="287"/>
    </row>
    <row r="381" spans="1:7">
      <c r="A381" s="715" t="s">
        <v>1254</v>
      </c>
      <c r="B381" s="656" t="s">
        <v>1238</v>
      </c>
      <c r="C381" s="656" t="s">
        <v>1211</v>
      </c>
      <c r="D381" s="657">
        <v>12.1</v>
      </c>
      <c r="E381" s="999">
        <v>11242.8</v>
      </c>
      <c r="F381" s="572">
        <f t="shared" si="21"/>
        <v>11242.8</v>
      </c>
      <c r="G381" s="287"/>
    </row>
    <row r="382" spans="1:7">
      <c r="A382" s="714" t="s">
        <v>1255</v>
      </c>
      <c r="B382" s="658" t="s">
        <v>1239</v>
      </c>
      <c r="C382" s="654" t="s">
        <v>5361</v>
      </c>
      <c r="D382" s="655">
        <v>13.2</v>
      </c>
      <c r="E382" s="999">
        <v>15218.4</v>
      </c>
      <c r="F382" s="572">
        <f t="shared" si="21"/>
        <v>15218.4</v>
      </c>
      <c r="G382" s="287"/>
    </row>
    <row r="383" spans="1:7">
      <c r="A383" s="714" t="s">
        <v>1256</v>
      </c>
      <c r="B383" s="658" t="s">
        <v>1240</v>
      </c>
      <c r="C383" s="654" t="s">
        <v>5361</v>
      </c>
      <c r="D383" s="655">
        <v>22</v>
      </c>
      <c r="E383" s="999">
        <v>19050</v>
      </c>
      <c r="F383" s="572">
        <f t="shared" si="21"/>
        <v>19050</v>
      </c>
      <c r="G383" s="287"/>
    </row>
    <row r="384" spans="1:7">
      <c r="A384" s="714" t="s">
        <v>1257</v>
      </c>
      <c r="B384" s="658" t="s">
        <v>1241</v>
      </c>
      <c r="C384" s="654" t="s">
        <v>5361</v>
      </c>
      <c r="D384" s="655">
        <v>36</v>
      </c>
      <c r="E384" s="999">
        <v>25300.799999999999</v>
      </c>
      <c r="F384" s="572">
        <f t="shared" si="21"/>
        <v>25300.799999999999</v>
      </c>
      <c r="G384" s="287"/>
    </row>
    <row r="385" spans="1:7" ht="15" customHeight="1">
      <c r="A385" s="2323" t="s">
        <v>5440</v>
      </c>
      <c r="B385" s="2323"/>
      <c r="C385" s="2323"/>
      <c r="D385" s="2323"/>
      <c r="E385" s="2323"/>
      <c r="F385" s="2324"/>
      <c r="G385" s="287"/>
    </row>
    <row r="386" spans="1:7" ht="30">
      <c r="A386" s="989" t="s">
        <v>5501</v>
      </c>
      <c r="B386" s="990" t="s">
        <v>1197</v>
      </c>
      <c r="C386" s="990" t="s">
        <v>5494</v>
      </c>
      <c r="D386" s="991" t="s">
        <v>1230</v>
      </c>
      <c r="E386" s="984" t="s">
        <v>1198</v>
      </c>
      <c r="F386" s="986" t="s">
        <v>11</v>
      </c>
      <c r="G386" s="287"/>
    </row>
    <row r="387" spans="1:7">
      <c r="A387" s="715" t="s">
        <v>5502</v>
      </c>
      <c r="B387" s="654" t="s">
        <v>5449</v>
      </c>
      <c r="C387" s="656" t="s">
        <v>1243</v>
      </c>
      <c r="D387" s="655">
        <v>0.63</v>
      </c>
      <c r="E387" s="999">
        <v>13401.6</v>
      </c>
      <c r="F387" s="572">
        <f t="shared" si="21"/>
        <v>13401.6</v>
      </c>
      <c r="G387" s="287"/>
    </row>
    <row r="388" spans="1:7">
      <c r="A388" s="714" t="s">
        <v>5503</v>
      </c>
      <c r="B388" s="654" t="s">
        <v>5451</v>
      </c>
      <c r="C388" s="656" t="s">
        <v>1243</v>
      </c>
      <c r="D388" s="655">
        <v>1.62</v>
      </c>
      <c r="E388" s="999">
        <v>13401.6</v>
      </c>
      <c r="F388" s="572">
        <f t="shared" si="21"/>
        <v>13401.6</v>
      </c>
      <c r="G388" s="287"/>
    </row>
    <row r="389" spans="1:7">
      <c r="A389" s="715" t="s">
        <v>5504</v>
      </c>
      <c r="B389" s="654" t="s">
        <v>5489</v>
      </c>
      <c r="C389" s="656" t="s">
        <v>1243</v>
      </c>
      <c r="D389" s="655">
        <v>2.4900000000000002</v>
      </c>
      <c r="E389" s="999">
        <v>13401.6</v>
      </c>
      <c r="F389" s="572">
        <f t="shared" si="21"/>
        <v>13401.6</v>
      </c>
      <c r="G389" s="287"/>
    </row>
    <row r="390" spans="1:7">
      <c r="A390" s="714" t="s">
        <v>5505</v>
      </c>
      <c r="B390" s="654" t="s">
        <v>5453</v>
      </c>
      <c r="C390" s="656" t="s">
        <v>1243</v>
      </c>
      <c r="D390" s="655">
        <v>1.43</v>
      </c>
      <c r="E390" s="999">
        <v>15169.199999999999</v>
      </c>
      <c r="F390" s="572">
        <f t="shared" si="21"/>
        <v>15169.199999999999</v>
      </c>
      <c r="G390" s="287"/>
    </row>
    <row r="391" spans="1:7">
      <c r="A391" s="715" t="s">
        <v>5506</v>
      </c>
      <c r="B391" s="656" t="s">
        <v>1232</v>
      </c>
      <c r="C391" s="656" t="s">
        <v>1243</v>
      </c>
      <c r="D391" s="657">
        <v>2.82</v>
      </c>
      <c r="E391" s="999">
        <v>15169.199999999999</v>
      </c>
      <c r="F391" s="572">
        <f t="shared" si="21"/>
        <v>15169.199999999999</v>
      </c>
      <c r="G391" s="287"/>
    </row>
    <row r="392" spans="1:7">
      <c r="A392" s="715" t="s">
        <v>5507</v>
      </c>
      <c r="B392" s="656" t="s">
        <v>1234</v>
      </c>
      <c r="C392" s="656" t="s">
        <v>1243</v>
      </c>
      <c r="D392" s="657">
        <v>5.72</v>
      </c>
      <c r="E392" s="999">
        <v>16394.399999999998</v>
      </c>
      <c r="F392" s="572">
        <f t="shared" si="21"/>
        <v>16394.399999999998</v>
      </c>
      <c r="G392" s="287"/>
    </row>
    <row r="393" spans="1:7">
      <c r="A393" s="715" t="s">
        <v>5508</v>
      </c>
      <c r="B393" s="656" t="s">
        <v>1236</v>
      </c>
      <c r="C393" s="656" t="s">
        <v>1243</v>
      </c>
      <c r="D393" s="657">
        <v>7.54</v>
      </c>
      <c r="E393" s="999">
        <v>17743.2</v>
      </c>
      <c r="F393" s="572">
        <f t="shared" si="21"/>
        <v>17743.2</v>
      </c>
      <c r="G393" s="287"/>
    </row>
    <row r="394" spans="1:7">
      <c r="A394" s="715" t="s">
        <v>5509</v>
      </c>
      <c r="B394" s="656" t="s">
        <v>1238</v>
      </c>
      <c r="C394" s="656" t="s">
        <v>1243</v>
      </c>
      <c r="D394" s="657">
        <v>12.1</v>
      </c>
      <c r="E394" s="999">
        <v>19201.2</v>
      </c>
      <c r="F394" s="572">
        <f t="shared" si="21"/>
        <v>19201.2</v>
      </c>
      <c r="G394" s="287"/>
    </row>
    <row r="395" spans="1:7">
      <c r="A395" s="714" t="s">
        <v>5510</v>
      </c>
      <c r="B395" s="658" t="s">
        <v>1239</v>
      </c>
      <c r="C395" s="656" t="s">
        <v>1243</v>
      </c>
      <c r="D395" s="655">
        <v>13.2</v>
      </c>
      <c r="E395" s="999">
        <v>25638</v>
      </c>
      <c r="F395" s="572">
        <f t="shared" si="21"/>
        <v>25638</v>
      </c>
      <c r="G395" s="287"/>
    </row>
    <row r="396" spans="1:7">
      <c r="A396" s="714" t="s">
        <v>5511</v>
      </c>
      <c r="B396" s="658" t="s">
        <v>1240</v>
      </c>
      <c r="C396" s="656" t="s">
        <v>1243</v>
      </c>
      <c r="D396" s="655">
        <v>22</v>
      </c>
      <c r="E396" s="999">
        <v>26524.799999999999</v>
      </c>
      <c r="F396" s="572">
        <f t="shared" si="21"/>
        <v>26524.799999999999</v>
      </c>
      <c r="G396" s="287"/>
    </row>
    <row r="397" spans="1:7">
      <c r="A397" s="714" t="s">
        <v>5512</v>
      </c>
      <c r="B397" s="658" t="s">
        <v>1241</v>
      </c>
      <c r="C397" s="656" t="s">
        <v>1243</v>
      </c>
      <c r="D397" s="655">
        <v>36</v>
      </c>
      <c r="E397" s="999">
        <v>35454</v>
      </c>
      <c r="F397" s="572">
        <f t="shared" si="21"/>
        <v>35454</v>
      </c>
      <c r="G397" s="287"/>
    </row>
    <row r="398" spans="1:7" ht="15" customHeight="1">
      <c r="A398" s="2322" t="s">
        <v>5513</v>
      </c>
      <c r="B398" s="2322"/>
      <c r="C398" s="2322"/>
      <c r="D398" s="2322"/>
      <c r="E398" s="2322"/>
      <c r="G398" s="287"/>
    </row>
    <row r="399" spans="1:7" ht="15" customHeight="1">
      <c r="A399" s="2320" t="s">
        <v>1246</v>
      </c>
      <c r="B399" s="2320"/>
      <c r="C399" s="2320"/>
      <c r="D399" s="2320"/>
      <c r="E399" s="2320"/>
      <c r="G399" s="287"/>
    </row>
    <row r="400" spans="1:7" ht="15" customHeight="1">
      <c r="A400" s="2305" t="s">
        <v>5514</v>
      </c>
      <c r="B400" s="2305"/>
      <c r="C400" s="2305"/>
      <c r="D400" s="2305"/>
      <c r="E400" s="2305"/>
      <c r="F400" s="2306"/>
      <c r="G400" s="287"/>
    </row>
    <row r="401" spans="1:7" ht="30">
      <c r="A401" s="989" t="s">
        <v>5429</v>
      </c>
      <c r="B401" s="990" t="s">
        <v>1197</v>
      </c>
      <c r="C401" s="990" t="s">
        <v>5430</v>
      </c>
      <c r="D401" s="991" t="s">
        <v>5431</v>
      </c>
      <c r="E401" s="984" t="s">
        <v>1198</v>
      </c>
      <c r="F401" s="986" t="s">
        <v>11</v>
      </c>
      <c r="G401" s="287"/>
    </row>
    <row r="402" spans="1:7">
      <c r="A402" s="714" t="s">
        <v>5515</v>
      </c>
      <c r="B402" s="658">
        <v>65</v>
      </c>
      <c r="C402" s="654" t="s">
        <v>5276</v>
      </c>
      <c r="D402" s="650">
        <v>46.25</v>
      </c>
      <c r="E402" s="999">
        <v>29841.599999999999</v>
      </c>
      <c r="F402" s="572">
        <f t="shared" ref="F402:F415" si="22">E402-E402*$B$3/100</f>
        <v>29841.599999999999</v>
      </c>
      <c r="G402" s="287"/>
    </row>
    <row r="403" spans="1:7">
      <c r="A403" s="714" t="s">
        <v>5516</v>
      </c>
      <c r="B403" s="658">
        <v>80</v>
      </c>
      <c r="C403" s="654" t="s">
        <v>5276</v>
      </c>
      <c r="D403" s="650">
        <v>69.680000000000007</v>
      </c>
      <c r="E403" s="999">
        <v>39765.599999999999</v>
      </c>
      <c r="F403" s="572">
        <f t="shared" si="22"/>
        <v>39765.599999999999</v>
      </c>
      <c r="G403" s="287"/>
    </row>
    <row r="404" spans="1:7">
      <c r="A404" s="714" t="s">
        <v>5517</v>
      </c>
      <c r="B404" s="658">
        <v>100</v>
      </c>
      <c r="C404" s="654" t="s">
        <v>5276</v>
      </c>
      <c r="D404" s="650">
        <v>110.52</v>
      </c>
      <c r="E404" s="999">
        <v>47284.799999999996</v>
      </c>
      <c r="F404" s="572">
        <f t="shared" si="22"/>
        <v>47284.799999999996</v>
      </c>
      <c r="G404" s="287"/>
    </row>
    <row r="405" spans="1:7">
      <c r="A405" s="714" t="s">
        <v>5518</v>
      </c>
      <c r="B405" s="658">
        <v>125</v>
      </c>
      <c r="C405" s="654" t="s">
        <v>5276</v>
      </c>
      <c r="D405" s="650">
        <v>110.52</v>
      </c>
      <c r="E405" s="999">
        <v>60571.199999999997</v>
      </c>
      <c r="F405" s="572">
        <f t="shared" si="22"/>
        <v>60571.199999999997</v>
      </c>
      <c r="G405" s="287"/>
    </row>
    <row r="406" spans="1:7">
      <c r="A406" s="714" t="s">
        <v>5519</v>
      </c>
      <c r="B406" s="658">
        <v>150</v>
      </c>
      <c r="C406" s="654" t="s">
        <v>5276</v>
      </c>
      <c r="D406" s="650">
        <v>317.58</v>
      </c>
      <c r="E406" s="999">
        <v>139479.6</v>
      </c>
      <c r="F406" s="572">
        <f t="shared" si="22"/>
        <v>139479.6</v>
      </c>
      <c r="G406" s="287"/>
    </row>
    <row r="407" spans="1:7">
      <c r="A407" s="714" t="s">
        <v>5520</v>
      </c>
      <c r="B407" s="658">
        <v>200</v>
      </c>
      <c r="C407" s="654" t="s">
        <v>5276</v>
      </c>
      <c r="D407" s="650">
        <v>422.59</v>
      </c>
      <c r="E407" s="999">
        <v>250131.59999999998</v>
      </c>
      <c r="F407" s="572">
        <f t="shared" si="22"/>
        <v>250131.59999999998</v>
      </c>
      <c r="G407" s="287"/>
    </row>
    <row r="408" spans="1:7" ht="15" customHeight="1">
      <c r="A408" s="2304" t="s">
        <v>5521</v>
      </c>
      <c r="B408" s="2325"/>
      <c r="C408" s="2325"/>
      <c r="D408" s="2325"/>
      <c r="E408" s="2325"/>
      <c r="F408" s="2325"/>
      <c r="G408" s="287"/>
    </row>
    <row r="409" spans="1:7" ht="30">
      <c r="A409" s="989" t="s">
        <v>5429</v>
      </c>
      <c r="B409" s="990" t="s">
        <v>1197</v>
      </c>
      <c r="C409" s="990" t="s">
        <v>5430</v>
      </c>
      <c r="D409" s="991" t="s">
        <v>5431</v>
      </c>
      <c r="E409" s="984" t="s">
        <v>1198</v>
      </c>
      <c r="F409" s="986" t="s">
        <v>11</v>
      </c>
      <c r="G409" s="287"/>
    </row>
    <row r="410" spans="1:7">
      <c r="A410" s="714" t="s">
        <v>5522</v>
      </c>
      <c r="B410" s="658">
        <v>65</v>
      </c>
      <c r="C410" s="654" t="s">
        <v>5325</v>
      </c>
      <c r="D410" s="663">
        <v>49.11</v>
      </c>
      <c r="E410" s="999">
        <v>50546.400000000001</v>
      </c>
      <c r="F410" s="572">
        <f t="shared" si="22"/>
        <v>50546.400000000001</v>
      </c>
      <c r="G410" s="287"/>
    </row>
    <row r="411" spans="1:7">
      <c r="A411" s="715" t="s">
        <v>2065</v>
      </c>
      <c r="B411" s="658">
        <v>80</v>
      </c>
      <c r="C411" s="654" t="s">
        <v>5325</v>
      </c>
      <c r="D411" s="663">
        <v>70.94</v>
      </c>
      <c r="E411" s="999">
        <v>54006</v>
      </c>
      <c r="F411" s="572">
        <f t="shared" si="22"/>
        <v>54006</v>
      </c>
      <c r="G411" s="287"/>
    </row>
    <row r="412" spans="1:7">
      <c r="A412" s="714" t="s">
        <v>5523</v>
      </c>
      <c r="B412" s="658">
        <v>100</v>
      </c>
      <c r="C412" s="654" t="s">
        <v>5325</v>
      </c>
      <c r="D412" s="663">
        <v>116.22</v>
      </c>
      <c r="E412" s="999">
        <v>59313.599999999999</v>
      </c>
      <c r="F412" s="572">
        <f t="shared" si="22"/>
        <v>59313.599999999999</v>
      </c>
      <c r="G412" s="287"/>
    </row>
    <row r="413" spans="1:7">
      <c r="A413" s="714" t="s">
        <v>5524</v>
      </c>
      <c r="B413" s="658">
        <v>125</v>
      </c>
      <c r="C413" s="654" t="s">
        <v>5325</v>
      </c>
      <c r="D413" s="663">
        <v>166.22</v>
      </c>
      <c r="E413" s="999">
        <v>76617.599999999991</v>
      </c>
      <c r="F413" s="572">
        <f t="shared" si="22"/>
        <v>76617.599999999991</v>
      </c>
      <c r="G413" s="287"/>
    </row>
    <row r="414" spans="1:7">
      <c r="A414" s="714" t="s">
        <v>5525</v>
      </c>
      <c r="B414" s="658">
        <v>150</v>
      </c>
      <c r="C414" s="654" t="s">
        <v>5325</v>
      </c>
      <c r="D414" s="663">
        <v>317</v>
      </c>
      <c r="E414" s="999">
        <v>165310.79999999999</v>
      </c>
      <c r="F414" s="572">
        <f t="shared" si="22"/>
        <v>165310.79999999999</v>
      </c>
      <c r="G414" s="287"/>
    </row>
    <row r="415" spans="1:7">
      <c r="A415" s="714" t="s">
        <v>5526</v>
      </c>
      <c r="B415" s="658">
        <v>200</v>
      </c>
      <c r="C415" s="654" t="s">
        <v>5325</v>
      </c>
      <c r="D415" s="663">
        <v>422</v>
      </c>
      <c r="E415" s="999">
        <v>306277.2</v>
      </c>
      <c r="F415" s="572">
        <f t="shared" si="22"/>
        <v>306277.2</v>
      </c>
      <c r="G415" s="287"/>
    </row>
    <row r="416" spans="1:7" ht="30">
      <c r="A416" s="989" t="s">
        <v>5429</v>
      </c>
      <c r="B416" s="990" t="s">
        <v>1197</v>
      </c>
      <c r="C416" s="990" t="s">
        <v>5430</v>
      </c>
      <c r="D416" s="991" t="s">
        <v>5431</v>
      </c>
      <c r="E416" s="984" t="s">
        <v>1198</v>
      </c>
      <c r="F416" s="986" t="s">
        <v>11</v>
      </c>
      <c r="G416" s="287"/>
    </row>
    <row r="417" spans="1:7">
      <c r="A417" s="714" t="s">
        <v>5527</v>
      </c>
      <c r="B417" s="658">
        <v>250</v>
      </c>
      <c r="C417" s="654" t="s">
        <v>5325</v>
      </c>
      <c r="D417" s="664">
        <v>2990</v>
      </c>
      <c r="E417" s="665" t="s">
        <v>1258</v>
      </c>
      <c r="F417" s="666" t="s">
        <v>1258</v>
      </c>
      <c r="G417" s="287"/>
    </row>
    <row r="418" spans="1:7">
      <c r="A418" s="714" t="s">
        <v>5528</v>
      </c>
      <c r="B418" s="658">
        <v>300</v>
      </c>
      <c r="C418" s="654" t="s">
        <v>5325</v>
      </c>
      <c r="D418" s="664">
        <v>4570</v>
      </c>
      <c r="E418" s="665" t="s">
        <v>1258</v>
      </c>
      <c r="F418" s="666" t="s">
        <v>1258</v>
      </c>
      <c r="G418" s="287"/>
    </row>
    <row r="419" spans="1:7">
      <c r="A419" s="714" t="s">
        <v>5529</v>
      </c>
      <c r="B419" s="658">
        <v>350</v>
      </c>
      <c r="C419" s="654" t="s">
        <v>5325</v>
      </c>
      <c r="D419" s="664">
        <v>6130</v>
      </c>
      <c r="E419" s="665" t="s">
        <v>1258</v>
      </c>
      <c r="F419" s="666" t="s">
        <v>1258</v>
      </c>
      <c r="G419" s="287"/>
    </row>
    <row r="420" spans="1:7">
      <c r="A420" s="715" t="s">
        <v>5530</v>
      </c>
      <c r="B420" s="658">
        <v>400</v>
      </c>
      <c r="C420" s="654" t="s">
        <v>5325</v>
      </c>
      <c r="D420" s="664">
        <v>7980</v>
      </c>
      <c r="E420" s="665" t="s">
        <v>1258</v>
      </c>
      <c r="F420" s="666" t="s">
        <v>1258</v>
      </c>
      <c r="G420" s="287"/>
    </row>
    <row r="421" spans="1:7">
      <c r="A421" s="715" t="s">
        <v>5531</v>
      </c>
      <c r="B421" s="658">
        <v>450</v>
      </c>
      <c r="C421" s="654" t="s">
        <v>5325</v>
      </c>
      <c r="D421" s="664">
        <v>10100</v>
      </c>
      <c r="E421" s="665" t="s">
        <v>1258</v>
      </c>
      <c r="F421" s="666" t="s">
        <v>1258</v>
      </c>
      <c r="G421" s="287"/>
    </row>
    <row r="422" spans="1:7">
      <c r="A422" s="714" t="s">
        <v>5532</v>
      </c>
      <c r="B422" s="658">
        <v>500</v>
      </c>
      <c r="C422" s="644" t="s">
        <v>1183</v>
      </c>
      <c r="D422" s="664">
        <v>12400</v>
      </c>
      <c r="E422" s="665" t="s">
        <v>1258</v>
      </c>
      <c r="F422" s="666" t="s">
        <v>1258</v>
      </c>
      <c r="G422" s="287"/>
    </row>
    <row r="423" spans="1:7">
      <c r="A423" s="714" t="s">
        <v>5533</v>
      </c>
      <c r="B423" s="658">
        <v>600</v>
      </c>
      <c r="C423" s="644" t="s">
        <v>1183</v>
      </c>
      <c r="D423" s="664">
        <v>15600</v>
      </c>
      <c r="E423" s="665" t="s">
        <v>1258</v>
      </c>
      <c r="F423" s="666" t="s">
        <v>1258</v>
      </c>
      <c r="G423" s="287"/>
    </row>
    <row r="424" spans="1:7" ht="15" customHeight="1">
      <c r="A424" s="2318" t="s">
        <v>1259</v>
      </c>
      <c r="B424" s="2318"/>
      <c r="C424" s="2318"/>
      <c r="D424" s="2318"/>
      <c r="E424" s="2318"/>
      <c r="G424" s="111"/>
    </row>
    <row r="425" spans="1:7" ht="15" customHeight="1">
      <c r="A425" s="2319" t="s">
        <v>1260</v>
      </c>
      <c r="B425" s="2319"/>
      <c r="C425" s="2319"/>
      <c r="D425" s="2319"/>
      <c r="E425" s="2319"/>
      <c r="G425" s="111"/>
    </row>
    <row r="426" spans="1:7" ht="15" customHeight="1">
      <c r="A426" s="2319" t="s">
        <v>1261</v>
      </c>
      <c r="B426" s="2319"/>
      <c r="C426" s="2319"/>
      <c r="D426" s="2319"/>
      <c r="E426" s="2319"/>
      <c r="G426" s="111"/>
    </row>
    <row r="427" spans="1:7">
      <c r="A427" s="2326" t="s">
        <v>1262</v>
      </c>
      <c r="B427" s="2326"/>
      <c r="C427" s="2326"/>
      <c r="D427" s="2326"/>
      <c r="E427" s="2326"/>
    </row>
    <row r="428" spans="1:7" ht="51" customHeight="1">
      <c r="A428" s="989" t="s">
        <v>5429</v>
      </c>
      <c r="B428" s="990" t="s">
        <v>1197</v>
      </c>
      <c r="C428" s="990" t="s">
        <v>1263</v>
      </c>
      <c r="D428" s="991" t="s">
        <v>5431</v>
      </c>
      <c r="E428" s="992" t="s">
        <v>1969</v>
      </c>
      <c r="F428" s="984" t="s">
        <v>1198</v>
      </c>
      <c r="G428" s="984" t="s">
        <v>11</v>
      </c>
    </row>
    <row r="429" spans="1:7" ht="15" customHeight="1">
      <c r="A429" s="2305" t="s">
        <v>5514</v>
      </c>
      <c r="B429" s="2305"/>
      <c r="C429" s="2305"/>
      <c r="D429" s="2305"/>
      <c r="E429" s="2305"/>
      <c r="F429" s="2305"/>
      <c r="G429" s="2305"/>
    </row>
    <row r="430" spans="1:7">
      <c r="A430" s="715" t="s">
        <v>5534</v>
      </c>
      <c r="B430" s="658">
        <v>15</v>
      </c>
      <c r="C430" s="656" t="s">
        <v>1211</v>
      </c>
      <c r="D430" s="650">
        <v>1.3</v>
      </c>
      <c r="E430" s="644" t="s">
        <v>1264</v>
      </c>
      <c r="F430" s="563">
        <v>18741.599999999999</v>
      </c>
      <c r="G430" s="563">
        <f>F430-F430*$B$3/100</f>
        <v>18741.599999999999</v>
      </c>
    </row>
    <row r="431" spans="1:7">
      <c r="A431" s="715" t="s">
        <v>5535</v>
      </c>
      <c r="B431" s="658">
        <v>15</v>
      </c>
      <c r="C431" s="656" t="s">
        <v>1211</v>
      </c>
      <c r="D431" s="650">
        <v>1.3</v>
      </c>
      <c r="E431" s="644" t="s">
        <v>1265</v>
      </c>
      <c r="F431" s="563">
        <v>19981.2</v>
      </c>
      <c r="G431" s="563">
        <f>F431-F431*$B$3/100</f>
        <v>19981.2</v>
      </c>
    </row>
    <row r="432" spans="1:7">
      <c r="A432" s="715" t="s">
        <v>5536</v>
      </c>
      <c r="B432" s="658">
        <v>20</v>
      </c>
      <c r="C432" s="656" t="s">
        <v>1211</v>
      </c>
      <c r="D432" s="650">
        <v>1.85</v>
      </c>
      <c r="E432" s="644" t="s">
        <v>1264</v>
      </c>
      <c r="F432" s="563">
        <v>19148.399999999998</v>
      </c>
      <c r="G432" s="563">
        <f>F432-F432*$B$3/100</f>
        <v>19148.399999999998</v>
      </c>
    </row>
    <row r="433" spans="1:7">
      <c r="A433" s="715" t="s">
        <v>5537</v>
      </c>
      <c r="B433" s="658">
        <v>20</v>
      </c>
      <c r="C433" s="656" t="s">
        <v>1211</v>
      </c>
      <c r="D433" s="650">
        <v>1.85</v>
      </c>
      <c r="E433" s="644" t="s">
        <v>1266</v>
      </c>
      <c r="F433" s="563">
        <v>20128.8</v>
      </c>
      <c r="G433" s="563">
        <f>F433-F433*$B$3/100</f>
        <v>20128.8</v>
      </c>
    </row>
    <row r="434" spans="1:7">
      <c r="A434" s="715" t="s">
        <v>5538</v>
      </c>
      <c r="B434" s="658">
        <v>25</v>
      </c>
      <c r="C434" s="656" t="s">
        <v>1211</v>
      </c>
      <c r="D434" s="650">
        <v>2.1</v>
      </c>
      <c r="E434" s="644" t="s">
        <v>1265</v>
      </c>
      <c r="F434" s="563">
        <v>24598.799999999999</v>
      </c>
      <c r="G434" s="563">
        <f>F434-F434*$B$3/100</f>
        <v>24598.799999999999</v>
      </c>
    </row>
    <row r="435" spans="1:7" ht="15" customHeight="1">
      <c r="A435" s="2318" t="s">
        <v>1267</v>
      </c>
      <c r="B435" s="2318"/>
      <c r="C435" s="2318"/>
      <c r="D435" s="2318"/>
      <c r="E435" s="2318"/>
    </row>
    <row r="436" spans="1:7" ht="27" customHeight="1">
      <c r="A436" s="2319" t="s">
        <v>1268</v>
      </c>
      <c r="B436" s="2319"/>
      <c r="C436" s="2319"/>
      <c r="D436" s="2319"/>
      <c r="E436" s="2319"/>
      <c r="F436" s="2319"/>
    </row>
    <row r="437" spans="1:7" ht="39.200000000000003" customHeight="1">
      <c r="A437" s="2321" t="s">
        <v>1269</v>
      </c>
      <c r="B437" s="2321"/>
      <c r="C437" s="2321"/>
      <c r="D437" s="2321"/>
      <c r="E437" s="2321"/>
      <c r="F437" s="2321"/>
    </row>
    <row r="438" spans="1:7" ht="30">
      <c r="A438" s="989" t="s">
        <v>5429</v>
      </c>
      <c r="B438" s="990" t="s">
        <v>1197</v>
      </c>
      <c r="C438" s="990" t="s">
        <v>5494</v>
      </c>
      <c r="D438" s="991" t="s">
        <v>5539</v>
      </c>
      <c r="E438" s="984" t="s">
        <v>1198</v>
      </c>
      <c r="F438" s="984" t="s">
        <v>11</v>
      </c>
    </row>
    <row r="439" spans="1:7">
      <c r="A439" s="715" t="s">
        <v>5540</v>
      </c>
      <c r="B439" s="654" t="s">
        <v>5449</v>
      </c>
      <c r="C439" s="654" t="s">
        <v>5361</v>
      </c>
      <c r="D439" s="654" t="s">
        <v>5541</v>
      </c>
      <c r="E439" s="563">
        <v>14755.199999999999</v>
      </c>
      <c r="F439" s="563">
        <f t="shared" ref="F439:F452" si="23">E439-E439*$B$3/100</f>
        <v>14755.199999999999</v>
      </c>
    </row>
    <row r="440" spans="1:7">
      <c r="A440" s="715" t="s">
        <v>5542</v>
      </c>
      <c r="B440" s="654" t="s">
        <v>5451</v>
      </c>
      <c r="C440" s="654" t="s">
        <v>5361</v>
      </c>
      <c r="D440" s="654" t="s">
        <v>5543</v>
      </c>
      <c r="E440" s="563">
        <v>15493.199999999999</v>
      </c>
      <c r="F440" s="563">
        <f t="shared" si="23"/>
        <v>15493.199999999999</v>
      </c>
    </row>
    <row r="441" spans="1:7">
      <c r="A441" s="715" t="s">
        <v>5544</v>
      </c>
      <c r="B441" s="654" t="s">
        <v>5489</v>
      </c>
      <c r="C441" s="654" t="s">
        <v>5361</v>
      </c>
      <c r="D441" s="654" t="s">
        <v>5545</v>
      </c>
      <c r="E441" s="563">
        <v>15493.199999999999</v>
      </c>
      <c r="F441" s="563">
        <f t="shared" si="23"/>
        <v>15493.199999999999</v>
      </c>
    </row>
    <row r="442" spans="1:7">
      <c r="A442" s="714" t="s">
        <v>5546</v>
      </c>
      <c r="B442" s="654" t="s">
        <v>5455</v>
      </c>
      <c r="C442" s="654" t="s">
        <v>5361</v>
      </c>
      <c r="D442" s="654" t="s">
        <v>5547</v>
      </c>
      <c r="E442" s="563">
        <v>20779.2</v>
      </c>
      <c r="F442" s="563">
        <f t="shared" si="23"/>
        <v>20779.2</v>
      </c>
    </row>
    <row r="443" spans="1:7">
      <c r="A443" s="714" t="s">
        <v>5548</v>
      </c>
      <c r="B443" s="654" t="s">
        <v>5549</v>
      </c>
      <c r="C443" s="654" t="s">
        <v>5361</v>
      </c>
      <c r="D443" s="654" t="s">
        <v>5550</v>
      </c>
      <c r="E443" s="563">
        <v>22071.599999999999</v>
      </c>
      <c r="F443" s="563">
        <f t="shared" si="23"/>
        <v>22071.599999999999</v>
      </c>
    </row>
    <row r="444" spans="1:7">
      <c r="A444" s="715" t="s">
        <v>5551</v>
      </c>
      <c r="B444" s="654" t="s">
        <v>1236</v>
      </c>
      <c r="C444" s="654" t="s">
        <v>1211</v>
      </c>
      <c r="D444" s="654" t="s">
        <v>1270</v>
      </c>
      <c r="E444" s="563">
        <v>22596</v>
      </c>
      <c r="F444" s="563">
        <f t="shared" si="23"/>
        <v>22596</v>
      </c>
    </row>
    <row r="445" spans="1:7">
      <c r="A445" s="715" t="s">
        <v>5552</v>
      </c>
      <c r="B445" s="654" t="s">
        <v>5553</v>
      </c>
      <c r="C445" s="654" t="s">
        <v>5361</v>
      </c>
      <c r="D445" s="654" t="s">
        <v>5554</v>
      </c>
      <c r="E445" s="563">
        <v>32755.199999999997</v>
      </c>
      <c r="F445" s="563">
        <f t="shared" si="23"/>
        <v>32755.199999999997</v>
      </c>
    </row>
    <row r="446" spans="1:7">
      <c r="A446" s="715" t="s">
        <v>5555</v>
      </c>
      <c r="B446" s="654" t="s">
        <v>5556</v>
      </c>
      <c r="C446" s="654" t="s">
        <v>5361</v>
      </c>
      <c r="D446" s="654" t="s">
        <v>5557</v>
      </c>
      <c r="E446" s="563">
        <v>38961.599999999999</v>
      </c>
      <c r="F446" s="563">
        <f t="shared" si="23"/>
        <v>38961.599999999999</v>
      </c>
    </row>
    <row r="447" spans="1:7">
      <c r="A447" s="715" t="s">
        <v>5558</v>
      </c>
      <c r="B447" s="656" t="s">
        <v>1271</v>
      </c>
      <c r="C447" s="654" t="s">
        <v>5361</v>
      </c>
      <c r="D447" s="656" t="s">
        <v>1272</v>
      </c>
      <c r="E447" s="563">
        <v>74383.199999999997</v>
      </c>
      <c r="F447" s="563">
        <f t="shared" si="23"/>
        <v>74383.199999999997</v>
      </c>
    </row>
    <row r="448" spans="1:7">
      <c r="A448" s="715" t="s">
        <v>5559</v>
      </c>
      <c r="B448" s="654" t="s">
        <v>5560</v>
      </c>
      <c r="C448" s="654" t="s">
        <v>5361</v>
      </c>
      <c r="D448" s="656" t="s">
        <v>1273</v>
      </c>
      <c r="E448" s="563">
        <v>87601.2</v>
      </c>
      <c r="F448" s="563">
        <f t="shared" si="23"/>
        <v>87601.2</v>
      </c>
    </row>
    <row r="449" spans="1:7" ht="30">
      <c r="A449" s="989" t="s">
        <v>5429</v>
      </c>
      <c r="B449" s="990" t="s">
        <v>1274</v>
      </c>
      <c r="C449" s="990" t="s">
        <v>5561</v>
      </c>
      <c r="D449" s="991" t="s">
        <v>5562</v>
      </c>
      <c r="E449" s="984" t="s">
        <v>1198</v>
      </c>
      <c r="F449" s="984" t="s">
        <v>11</v>
      </c>
    </row>
    <row r="450" spans="1:7">
      <c r="A450" s="714" t="s">
        <v>5563</v>
      </c>
      <c r="B450" s="654" t="s">
        <v>5564</v>
      </c>
      <c r="C450" s="658">
        <v>24</v>
      </c>
      <c r="D450" s="654" t="s">
        <v>5565</v>
      </c>
      <c r="E450" s="563">
        <v>7022.4</v>
      </c>
      <c r="F450" s="563">
        <f t="shared" si="23"/>
        <v>7022.4</v>
      </c>
    </row>
    <row r="451" spans="1:7">
      <c r="A451" s="714" t="s">
        <v>5566</v>
      </c>
      <c r="B451" s="654" t="s">
        <v>5564</v>
      </c>
      <c r="C451" s="658">
        <v>230</v>
      </c>
      <c r="D451" s="654" t="s">
        <v>5565</v>
      </c>
      <c r="E451" s="563">
        <v>7246.8</v>
      </c>
      <c r="F451" s="563">
        <f t="shared" si="23"/>
        <v>7246.8</v>
      </c>
    </row>
    <row r="452" spans="1:7" ht="30">
      <c r="A452" s="714" t="s">
        <v>5567</v>
      </c>
      <c r="B452" s="654" t="s">
        <v>5568</v>
      </c>
      <c r="C452" s="658">
        <v>24</v>
      </c>
      <c r="D452" s="654" t="s">
        <v>5569</v>
      </c>
      <c r="E452" s="563">
        <v>13902</v>
      </c>
      <c r="F452" s="563">
        <f t="shared" si="23"/>
        <v>13902</v>
      </c>
    </row>
    <row r="453" spans="1:7" ht="15" customHeight="1">
      <c r="A453" s="2318" t="s">
        <v>1275</v>
      </c>
      <c r="B453" s="2318"/>
      <c r="C453" s="2318"/>
      <c r="D453" s="2318"/>
      <c r="E453" s="2318"/>
    </row>
    <row r="454" spans="1:7" ht="29.25" customHeight="1">
      <c r="A454" s="2319" t="s">
        <v>1276</v>
      </c>
      <c r="B454" s="2319"/>
      <c r="C454" s="2319"/>
      <c r="D454" s="2319"/>
      <c r="E454" s="2319"/>
    </row>
    <row r="455" spans="1:7" ht="15" customHeight="1">
      <c r="A455" s="2320" t="s">
        <v>1277</v>
      </c>
      <c r="B455" s="2320"/>
      <c r="C455" s="2320"/>
      <c r="D455" s="2320"/>
      <c r="E455" s="2320"/>
    </row>
    <row r="456" spans="1:7" ht="15" customHeight="1">
      <c r="A456" s="2320" t="s">
        <v>1970</v>
      </c>
      <c r="B456" s="2320"/>
      <c r="C456" s="2320"/>
      <c r="D456" s="2320"/>
      <c r="E456" s="2320"/>
      <c r="F456" s="2320"/>
    </row>
    <row r="457" spans="1:7">
      <c r="A457" s="2321" t="s">
        <v>1971</v>
      </c>
      <c r="B457" s="2321"/>
      <c r="C457" s="2321"/>
      <c r="D457" s="2321"/>
      <c r="E457" s="2321"/>
    </row>
    <row r="458" spans="1:7" ht="27" customHeight="1">
      <c r="A458" s="989" t="s">
        <v>5429</v>
      </c>
      <c r="B458" s="990" t="s">
        <v>1197</v>
      </c>
      <c r="C458" s="990" t="s">
        <v>1263</v>
      </c>
      <c r="D458" s="991" t="s">
        <v>1230</v>
      </c>
      <c r="E458" s="990" t="s">
        <v>5570</v>
      </c>
      <c r="F458" s="984" t="s">
        <v>1198</v>
      </c>
      <c r="G458" s="984" t="s">
        <v>11</v>
      </c>
    </row>
    <row r="459" spans="1:7">
      <c r="A459" s="711" t="s">
        <v>1996</v>
      </c>
      <c r="B459" s="649">
        <v>15</v>
      </c>
      <c r="C459" s="667" t="s">
        <v>5361</v>
      </c>
      <c r="D459" s="668">
        <v>16</v>
      </c>
      <c r="E459" s="725" t="s">
        <v>5571</v>
      </c>
      <c r="F459" s="563">
        <v>16246.8</v>
      </c>
      <c r="G459" s="563">
        <f t="shared" ref="G459:G473" si="24">F459-F459*$B$3/100</f>
        <v>16246.8</v>
      </c>
    </row>
    <row r="460" spans="1:7">
      <c r="A460" s="719" t="s">
        <v>5572</v>
      </c>
      <c r="B460" s="649">
        <v>20</v>
      </c>
      <c r="C460" s="667" t="s">
        <v>5361</v>
      </c>
      <c r="D460" s="668">
        <v>25</v>
      </c>
      <c r="E460" s="726"/>
      <c r="F460" s="563">
        <v>16531.2</v>
      </c>
      <c r="G460" s="563">
        <f t="shared" si="24"/>
        <v>16531.2</v>
      </c>
    </row>
    <row r="461" spans="1:7">
      <c r="A461" s="719" t="s">
        <v>5573</v>
      </c>
      <c r="B461" s="649">
        <v>25</v>
      </c>
      <c r="C461" s="667" t="s">
        <v>5361</v>
      </c>
      <c r="D461" s="669">
        <v>4</v>
      </c>
      <c r="E461" s="726"/>
      <c r="F461" s="563">
        <v>24298.799999999999</v>
      </c>
      <c r="G461" s="563">
        <f t="shared" si="24"/>
        <v>24298.799999999999</v>
      </c>
    </row>
    <row r="462" spans="1:7">
      <c r="A462" s="719" t="s">
        <v>5574</v>
      </c>
      <c r="B462" s="649">
        <v>32</v>
      </c>
      <c r="C462" s="667" t="s">
        <v>5361</v>
      </c>
      <c r="D462" s="668">
        <v>63</v>
      </c>
      <c r="E462" s="726"/>
      <c r="F462" s="563">
        <v>26451.599999999999</v>
      </c>
      <c r="G462" s="563">
        <f t="shared" si="24"/>
        <v>26451.599999999999</v>
      </c>
    </row>
    <row r="463" spans="1:7">
      <c r="A463" s="719" t="s">
        <v>5575</v>
      </c>
      <c r="B463" s="649">
        <v>40</v>
      </c>
      <c r="C463" s="667" t="s">
        <v>5361</v>
      </c>
      <c r="D463" s="669">
        <v>10</v>
      </c>
      <c r="E463" s="726"/>
      <c r="F463" s="563">
        <v>39919.199999999997</v>
      </c>
      <c r="G463" s="563">
        <f t="shared" si="24"/>
        <v>39919.199999999997</v>
      </c>
    </row>
    <row r="464" spans="1:7">
      <c r="A464" s="719" t="s">
        <v>5576</v>
      </c>
      <c r="B464" s="649">
        <v>50</v>
      </c>
      <c r="C464" s="667" t="s">
        <v>5361</v>
      </c>
      <c r="D464" s="669">
        <v>20</v>
      </c>
      <c r="E464" s="682"/>
      <c r="F464" s="563">
        <v>40596</v>
      </c>
      <c r="G464" s="563">
        <f t="shared" si="24"/>
        <v>40596</v>
      </c>
    </row>
    <row r="465" spans="1:7">
      <c r="A465" s="719" t="s">
        <v>5577</v>
      </c>
      <c r="B465" s="649">
        <v>15</v>
      </c>
      <c r="C465" s="667" t="s">
        <v>5361</v>
      </c>
      <c r="D465" s="668">
        <v>16</v>
      </c>
      <c r="E465" s="725" t="s">
        <v>5578</v>
      </c>
      <c r="F465" s="563">
        <v>16531.2</v>
      </c>
      <c r="G465" s="563">
        <f t="shared" si="24"/>
        <v>16531.2</v>
      </c>
    </row>
    <row r="466" spans="1:7">
      <c r="A466" s="719" t="s">
        <v>5579</v>
      </c>
      <c r="B466" s="649">
        <v>20</v>
      </c>
      <c r="C466" s="667" t="s">
        <v>5361</v>
      </c>
      <c r="D466" s="668">
        <v>25</v>
      </c>
      <c r="E466" s="726"/>
      <c r="F466" s="563">
        <v>16820.399999999998</v>
      </c>
      <c r="G466" s="563">
        <f t="shared" si="24"/>
        <v>16820.399999999998</v>
      </c>
    </row>
    <row r="467" spans="1:7">
      <c r="A467" s="719" t="s">
        <v>5580</v>
      </c>
      <c r="B467" s="649">
        <v>25</v>
      </c>
      <c r="C467" s="667" t="s">
        <v>5361</v>
      </c>
      <c r="D467" s="669">
        <v>4</v>
      </c>
      <c r="E467" s="726"/>
      <c r="F467" s="563">
        <v>22945.200000000001</v>
      </c>
      <c r="G467" s="563">
        <f t="shared" si="24"/>
        <v>22945.200000000001</v>
      </c>
    </row>
    <row r="468" spans="1:7">
      <c r="A468" s="719" t="s">
        <v>5581</v>
      </c>
      <c r="B468" s="649">
        <v>32</v>
      </c>
      <c r="C468" s="667" t="s">
        <v>5361</v>
      </c>
      <c r="D468" s="668">
        <v>63</v>
      </c>
      <c r="E468" s="726"/>
      <c r="F468" s="563">
        <v>24847.200000000001</v>
      </c>
      <c r="G468" s="563">
        <f t="shared" si="24"/>
        <v>24847.200000000001</v>
      </c>
    </row>
    <row r="469" spans="1:7">
      <c r="A469" s="719" t="s">
        <v>5582</v>
      </c>
      <c r="B469" s="649">
        <v>40</v>
      </c>
      <c r="C469" s="667" t="s">
        <v>5361</v>
      </c>
      <c r="D469" s="669">
        <v>10</v>
      </c>
      <c r="E469" s="726"/>
      <c r="F469" s="563">
        <v>41955.6</v>
      </c>
      <c r="G469" s="563">
        <f t="shared" si="24"/>
        <v>41955.6</v>
      </c>
    </row>
    <row r="470" spans="1:7">
      <c r="A470" s="719" t="s">
        <v>5583</v>
      </c>
      <c r="B470" s="649">
        <v>50</v>
      </c>
      <c r="C470" s="667" t="s">
        <v>5361</v>
      </c>
      <c r="D470" s="669">
        <v>20</v>
      </c>
      <c r="E470" s="682"/>
      <c r="F470" s="563">
        <v>42226.799999999996</v>
      </c>
      <c r="G470" s="563">
        <f t="shared" si="24"/>
        <v>42226.799999999996</v>
      </c>
    </row>
    <row r="471" spans="1:7">
      <c r="A471" s="719" t="s">
        <v>5584</v>
      </c>
      <c r="B471" s="649">
        <v>40</v>
      </c>
      <c r="C471" s="667" t="s">
        <v>5361</v>
      </c>
      <c r="D471" s="669">
        <v>10</v>
      </c>
      <c r="E471" s="725" t="s">
        <v>5585</v>
      </c>
      <c r="F471" s="563">
        <v>43720.799999999996</v>
      </c>
      <c r="G471" s="563">
        <f t="shared" si="24"/>
        <v>43720.799999999996</v>
      </c>
    </row>
    <row r="472" spans="1:7">
      <c r="A472" s="719" t="s">
        <v>5586</v>
      </c>
      <c r="B472" s="649">
        <v>50</v>
      </c>
      <c r="C472" s="667" t="s">
        <v>5361</v>
      </c>
      <c r="D472" s="669">
        <v>20</v>
      </c>
      <c r="E472" s="682"/>
      <c r="F472" s="563">
        <v>43584</v>
      </c>
      <c r="G472" s="563">
        <f t="shared" si="24"/>
        <v>43584</v>
      </c>
    </row>
    <row r="473" spans="1:7">
      <c r="A473" s="719" t="s">
        <v>5587</v>
      </c>
      <c r="B473" s="649">
        <v>50</v>
      </c>
      <c r="C473" s="667" t="s">
        <v>5361</v>
      </c>
      <c r="D473" s="669">
        <v>20</v>
      </c>
      <c r="E473" s="644" t="s">
        <v>5588</v>
      </c>
      <c r="F473" s="563">
        <v>48200.4</v>
      </c>
      <c r="G473" s="563">
        <f t="shared" si="24"/>
        <v>48200.4</v>
      </c>
    </row>
    <row r="474" spans="1:7">
      <c r="A474" s="2312" t="s">
        <v>1089</v>
      </c>
      <c r="B474" s="2315"/>
      <c r="C474" s="2315"/>
      <c r="D474" s="2315"/>
      <c r="E474" s="2315"/>
    </row>
    <row r="475" spans="1:7" ht="15" customHeight="1">
      <c r="A475" s="2316" t="s">
        <v>1278</v>
      </c>
      <c r="B475" s="2316"/>
      <c r="C475" s="2316"/>
      <c r="D475" s="2316"/>
      <c r="E475" s="2316"/>
    </row>
    <row r="476" spans="1:7" ht="29.25" customHeight="1">
      <c r="A476" s="993" t="s">
        <v>5429</v>
      </c>
      <c r="B476" s="994" t="s">
        <v>1197</v>
      </c>
      <c r="C476" s="992" t="s">
        <v>1198</v>
      </c>
      <c r="D476" s="995" t="s">
        <v>11</v>
      </c>
      <c r="E476" s="997"/>
    </row>
    <row r="477" spans="1:7" ht="39.200000000000003" customHeight="1">
      <c r="A477" s="722" t="s">
        <v>5589</v>
      </c>
      <c r="B477" s="670" t="s">
        <v>5590</v>
      </c>
      <c r="C477" s="665" t="s">
        <v>1258</v>
      </c>
      <c r="D477" s="996" t="s">
        <v>1258</v>
      </c>
      <c r="E477" s="998"/>
    </row>
    <row r="480" spans="1:7" ht="15.75">
      <c r="A480" s="692" t="s">
        <v>1795</v>
      </c>
    </row>
    <row r="483" spans="1:1" ht="15.75">
      <c r="A483" s="692"/>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89" bestFit="1" customWidth="1"/>
    <col min="2" max="2" width="45.5703125" style="602" customWidth="1"/>
    <col min="3" max="3" width="10.42578125" style="90" bestFit="1" customWidth="1"/>
    <col min="4" max="4" width="9.140625" style="90"/>
    <col min="5" max="5" width="15" style="90" customWidth="1"/>
    <col min="6" max="6" width="10.42578125" style="559" bestFit="1" customWidth="1"/>
    <col min="7" max="7" width="19.7109375" style="90" customWidth="1"/>
    <col min="8" max="247" width="9.140625" style="90"/>
    <col min="248" max="248" width="18" style="90" customWidth="1"/>
    <col min="249" max="249" width="19.28515625" style="90" bestFit="1" customWidth="1"/>
    <col min="250" max="250" width="10.42578125" style="90" bestFit="1" customWidth="1"/>
    <col min="251" max="251" width="9.140625" style="90"/>
    <col min="252" max="252" width="15" style="90" customWidth="1"/>
    <col min="253" max="253" width="10.42578125" style="90" bestFit="1" customWidth="1"/>
    <col min="254" max="503" width="9.140625" style="90"/>
    <col min="504" max="504" width="18" style="90" customWidth="1"/>
    <col min="505" max="505" width="19.28515625" style="90" bestFit="1" customWidth="1"/>
    <col min="506" max="506" width="10.42578125" style="90" bestFit="1" customWidth="1"/>
    <col min="507" max="507" width="9.140625" style="90"/>
    <col min="508" max="508" width="15" style="90" customWidth="1"/>
    <col min="509" max="509" width="10.42578125" style="90" bestFit="1" customWidth="1"/>
    <col min="510" max="759" width="9.140625" style="90"/>
    <col min="760" max="760" width="18" style="90" customWidth="1"/>
    <col min="761" max="761" width="19.28515625" style="90" bestFit="1" customWidth="1"/>
    <col min="762" max="762" width="10.42578125" style="90" bestFit="1" customWidth="1"/>
    <col min="763" max="763" width="9.140625" style="90"/>
    <col min="764" max="764" width="15" style="90" customWidth="1"/>
    <col min="765" max="765" width="10.42578125" style="90" bestFit="1" customWidth="1"/>
    <col min="766" max="1015" width="9.140625" style="90"/>
    <col min="1016" max="1016" width="18" style="90" customWidth="1"/>
    <col min="1017" max="1017" width="19.28515625" style="90" bestFit="1" customWidth="1"/>
    <col min="1018" max="1018" width="10.42578125" style="90" bestFit="1" customWidth="1"/>
    <col min="1019" max="1019" width="9.140625" style="90"/>
    <col min="1020" max="1020" width="15" style="90" customWidth="1"/>
    <col min="1021" max="1021" width="10.42578125" style="90" bestFit="1" customWidth="1"/>
    <col min="1022" max="1271" width="9.140625" style="90"/>
    <col min="1272" max="1272" width="18" style="90" customWidth="1"/>
    <col min="1273" max="1273" width="19.28515625" style="90" bestFit="1" customWidth="1"/>
    <col min="1274" max="1274" width="10.42578125" style="90" bestFit="1" customWidth="1"/>
    <col min="1275" max="1275" width="9.140625" style="90"/>
    <col min="1276" max="1276" width="15" style="90" customWidth="1"/>
    <col min="1277" max="1277" width="10.42578125" style="90" bestFit="1" customWidth="1"/>
    <col min="1278" max="1527" width="9.140625" style="90"/>
    <col min="1528" max="1528" width="18" style="90" customWidth="1"/>
    <col min="1529" max="1529" width="19.28515625" style="90" bestFit="1" customWidth="1"/>
    <col min="1530" max="1530" width="10.42578125" style="90" bestFit="1" customWidth="1"/>
    <col min="1531" max="1531" width="9.140625" style="90"/>
    <col min="1532" max="1532" width="15" style="90" customWidth="1"/>
    <col min="1533" max="1533" width="10.42578125" style="90" bestFit="1" customWidth="1"/>
    <col min="1534" max="1783" width="9.140625" style="90"/>
    <col min="1784" max="1784" width="18" style="90" customWidth="1"/>
    <col min="1785" max="1785" width="19.28515625" style="90" bestFit="1" customWidth="1"/>
    <col min="1786" max="1786" width="10.42578125" style="90" bestFit="1" customWidth="1"/>
    <col min="1787" max="1787" width="9.140625" style="90"/>
    <col min="1788" max="1788" width="15" style="90" customWidth="1"/>
    <col min="1789" max="1789" width="10.42578125" style="90" bestFit="1" customWidth="1"/>
    <col min="1790" max="2039" width="9.140625" style="90"/>
    <col min="2040" max="2040" width="18" style="90" customWidth="1"/>
    <col min="2041" max="2041" width="19.28515625" style="90" bestFit="1" customWidth="1"/>
    <col min="2042" max="2042" width="10.42578125" style="90" bestFit="1" customWidth="1"/>
    <col min="2043" max="2043" width="9.140625" style="90"/>
    <col min="2044" max="2044" width="15" style="90" customWidth="1"/>
    <col min="2045" max="2045" width="10.42578125" style="90" bestFit="1" customWidth="1"/>
    <col min="2046" max="2295" width="9.140625" style="90"/>
    <col min="2296" max="2296" width="18" style="90" customWidth="1"/>
    <col min="2297" max="2297" width="19.28515625" style="90" bestFit="1" customWidth="1"/>
    <col min="2298" max="2298" width="10.42578125" style="90" bestFit="1" customWidth="1"/>
    <col min="2299" max="2299" width="9.140625" style="90"/>
    <col min="2300" max="2300" width="15" style="90" customWidth="1"/>
    <col min="2301" max="2301" width="10.42578125" style="90" bestFit="1" customWidth="1"/>
    <col min="2302" max="2551" width="9.140625" style="90"/>
    <col min="2552" max="2552" width="18" style="90" customWidth="1"/>
    <col min="2553" max="2553" width="19.28515625" style="90" bestFit="1" customWidth="1"/>
    <col min="2554" max="2554" width="10.42578125" style="90" bestFit="1" customWidth="1"/>
    <col min="2555" max="2555" width="9.140625" style="90"/>
    <col min="2556" max="2556" width="15" style="90" customWidth="1"/>
    <col min="2557" max="2557" width="10.42578125" style="90" bestFit="1" customWidth="1"/>
    <col min="2558" max="2807" width="9.140625" style="90"/>
    <col min="2808" max="2808" width="18" style="90" customWidth="1"/>
    <col min="2809" max="2809" width="19.28515625" style="90" bestFit="1" customWidth="1"/>
    <col min="2810" max="2810" width="10.42578125" style="90" bestFit="1" customWidth="1"/>
    <col min="2811" max="2811" width="9.140625" style="90"/>
    <col min="2812" max="2812" width="15" style="90" customWidth="1"/>
    <col min="2813" max="2813" width="10.42578125" style="90" bestFit="1" customWidth="1"/>
    <col min="2814" max="3063" width="9.140625" style="90"/>
    <col min="3064" max="3064" width="18" style="90" customWidth="1"/>
    <col min="3065" max="3065" width="19.28515625" style="90" bestFit="1" customWidth="1"/>
    <col min="3066" max="3066" width="10.42578125" style="90" bestFit="1" customWidth="1"/>
    <col min="3067" max="3067" width="9.140625" style="90"/>
    <col min="3068" max="3068" width="15" style="90" customWidth="1"/>
    <col min="3069" max="3069" width="10.42578125" style="90" bestFit="1" customWidth="1"/>
    <col min="3070" max="3319" width="9.140625" style="90"/>
    <col min="3320" max="3320" width="18" style="90" customWidth="1"/>
    <col min="3321" max="3321" width="19.28515625" style="90" bestFit="1" customWidth="1"/>
    <col min="3322" max="3322" width="10.42578125" style="90" bestFit="1" customWidth="1"/>
    <col min="3323" max="3323" width="9.140625" style="90"/>
    <col min="3324" max="3324" width="15" style="90" customWidth="1"/>
    <col min="3325" max="3325" width="10.42578125" style="90" bestFit="1" customWidth="1"/>
    <col min="3326" max="3575" width="9.140625" style="90"/>
    <col min="3576" max="3576" width="18" style="90" customWidth="1"/>
    <col min="3577" max="3577" width="19.28515625" style="90" bestFit="1" customWidth="1"/>
    <col min="3578" max="3578" width="10.42578125" style="90" bestFit="1" customWidth="1"/>
    <col min="3579" max="3579" width="9.140625" style="90"/>
    <col min="3580" max="3580" width="15" style="90" customWidth="1"/>
    <col min="3581" max="3581" width="10.42578125" style="90" bestFit="1" customWidth="1"/>
    <col min="3582" max="3831" width="9.140625" style="90"/>
    <col min="3832" max="3832" width="18" style="90" customWidth="1"/>
    <col min="3833" max="3833" width="19.28515625" style="90" bestFit="1" customWidth="1"/>
    <col min="3834" max="3834" width="10.42578125" style="90" bestFit="1" customWidth="1"/>
    <col min="3835" max="3835" width="9.140625" style="90"/>
    <col min="3836" max="3836" width="15" style="90" customWidth="1"/>
    <col min="3837" max="3837" width="10.42578125" style="90" bestFit="1" customWidth="1"/>
    <col min="3838" max="4087" width="9.140625" style="90"/>
    <col min="4088" max="4088" width="18" style="90" customWidth="1"/>
    <col min="4089" max="4089" width="19.28515625" style="90" bestFit="1" customWidth="1"/>
    <col min="4090" max="4090" width="10.42578125" style="90" bestFit="1" customWidth="1"/>
    <col min="4091" max="4091" width="9.140625" style="90"/>
    <col min="4092" max="4092" width="15" style="90" customWidth="1"/>
    <col min="4093" max="4093" width="10.42578125" style="90" bestFit="1" customWidth="1"/>
    <col min="4094" max="4343" width="9.140625" style="90"/>
    <col min="4344" max="4344" width="18" style="90" customWidth="1"/>
    <col min="4345" max="4345" width="19.28515625" style="90" bestFit="1" customWidth="1"/>
    <col min="4346" max="4346" width="10.42578125" style="90" bestFit="1" customWidth="1"/>
    <col min="4347" max="4347" width="9.140625" style="90"/>
    <col min="4348" max="4348" width="15" style="90" customWidth="1"/>
    <col min="4349" max="4349" width="10.42578125" style="90" bestFit="1" customWidth="1"/>
    <col min="4350" max="4599" width="9.140625" style="90"/>
    <col min="4600" max="4600" width="18" style="90" customWidth="1"/>
    <col min="4601" max="4601" width="19.28515625" style="90" bestFit="1" customWidth="1"/>
    <col min="4602" max="4602" width="10.42578125" style="90" bestFit="1" customWidth="1"/>
    <col min="4603" max="4603" width="9.140625" style="90"/>
    <col min="4604" max="4604" width="15" style="90" customWidth="1"/>
    <col min="4605" max="4605" width="10.42578125" style="90" bestFit="1" customWidth="1"/>
    <col min="4606" max="4855" width="9.140625" style="90"/>
    <col min="4856" max="4856" width="18" style="90" customWidth="1"/>
    <col min="4857" max="4857" width="19.28515625" style="90" bestFit="1" customWidth="1"/>
    <col min="4858" max="4858" width="10.42578125" style="90" bestFit="1" customWidth="1"/>
    <col min="4859" max="4859" width="9.140625" style="90"/>
    <col min="4860" max="4860" width="15" style="90" customWidth="1"/>
    <col min="4861" max="4861" width="10.42578125" style="90" bestFit="1" customWidth="1"/>
    <col min="4862" max="5111" width="9.140625" style="90"/>
    <col min="5112" max="5112" width="18" style="90" customWidth="1"/>
    <col min="5113" max="5113" width="19.28515625" style="90" bestFit="1" customWidth="1"/>
    <col min="5114" max="5114" width="10.42578125" style="90" bestFit="1" customWidth="1"/>
    <col min="5115" max="5115" width="9.140625" style="90"/>
    <col min="5116" max="5116" width="15" style="90" customWidth="1"/>
    <col min="5117" max="5117" width="10.42578125" style="90" bestFit="1" customWidth="1"/>
    <col min="5118" max="5367" width="9.140625" style="90"/>
    <col min="5368" max="5368" width="18" style="90" customWidth="1"/>
    <col min="5369" max="5369" width="19.28515625" style="90" bestFit="1" customWidth="1"/>
    <col min="5370" max="5370" width="10.42578125" style="90" bestFit="1" customWidth="1"/>
    <col min="5371" max="5371" width="9.140625" style="90"/>
    <col min="5372" max="5372" width="15" style="90" customWidth="1"/>
    <col min="5373" max="5373" width="10.42578125" style="90" bestFit="1" customWidth="1"/>
    <col min="5374" max="5623" width="9.140625" style="90"/>
    <col min="5624" max="5624" width="18" style="90" customWidth="1"/>
    <col min="5625" max="5625" width="19.28515625" style="90" bestFit="1" customWidth="1"/>
    <col min="5626" max="5626" width="10.42578125" style="90" bestFit="1" customWidth="1"/>
    <col min="5627" max="5627" width="9.140625" style="90"/>
    <col min="5628" max="5628" width="15" style="90" customWidth="1"/>
    <col min="5629" max="5629" width="10.42578125" style="90" bestFit="1" customWidth="1"/>
    <col min="5630" max="5879" width="9.140625" style="90"/>
    <col min="5880" max="5880" width="18" style="90" customWidth="1"/>
    <col min="5881" max="5881" width="19.28515625" style="90" bestFit="1" customWidth="1"/>
    <col min="5882" max="5882" width="10.42578125" style="90" bestFit="1" customWidth="1"/>
    <col min="5883" max="5883" width="9.140625" style="90"/>
    <col min="5884" max="5884" width="15" style="90" customWidth="1"/>
    <col min="5885" max="5885" width="10.42578125" style="90" bestFit="1" customWidth="1"/>
    <col min="5886" max="6135" width="9.140625" style="90"/>
    <col min="6136" max="6136" width="18" style="90" customWidth="1"/>
    <col min="6137" max="6137" width="19.28515625" style="90" bestFit="1" customWidth="1"/>
    <col min="6138" max="6138" width="10.42578125" style="90" bestFit="1" customWidth="1"/>
    <col min="6139" max="6139" width="9.140625" style="90"/>
    <col min="6140" max="6140" width="15" style="90" customWidth="1"/>
    <col min="6141" max="6141" width="10.42578125" style="90" bestFit="1" customWidth="1"/>
    <col min="6142" max="6391" width="9.140625" style="90"/>
    <col min="6392" max="6392" width="18" style="90" customWidth="1"/>
    <col min="6393" max="6393" width="19.28515625" style="90" bestFit="1" customWidth="1"/>
    <col min="6394" max="6394" width="10.42578125" style="90" bestFit="1" customWidth="1"/>
    <col min="6395" max="6395" width="9.140625" style="90"/>
    <col min="6396" max="6396" width="15" style="90" customWidth="1"/>
    <col min="6397" max="6397" width="10.42578125" style="90" bestFit="1" customWidth="1"/>
    <col min="6398" max="6647" width="9.140625" style="90"/>
    <col min="6648" max="6648" width="18" style="90" customWidth="1"/>
    <col min="6649" max="6649" width="19.28515625" style="90" bestFit="1" customWidth="1"/>
    <col min="6650" max="6650" width="10.42578125" style="90" bestFit="1" customWidth="1"/>
    <col min="6651" max="6651" width="9.140625" style="90"/>
    <col min="6652" max="6652" width="15" style="90" customWidth="1"/>
    <col min="6653" max="6653" width="10.42578125" style="90" bestFit="1" customWidth="1"/>
    <col min="6654" max="6903" width="9.140625" style="90"/>
    <col min="6904" max="6904" width="18" style="90" customWidth="1"/>
    <col min="6905" max="6905" width="19.28515625" style="90" bestFit="1" customWidth="1"/>
    <col min="6906" max="6906" width="10.42578125" style="90" bestFit="1" customWidth="1"/>
    <col min="6907" max="6907" width="9.140625" style="90"/>
    <col min="6908" max="6908" width="15" style="90" customWidth="1"/>
    <col min="6909" max="6909" width="10.42578125" style="90" bestFit="1" customWidth="1"/>
    <col min="6910" max="7159" width="9.140625" style="90"/>
    <col min="7160" max="7160" width="18" style="90" customWidth="1"/>
    <col min="7161" max="7161" width="19.28515625" style="90" bestFit="1" customWidth="1"/>
    <col min="7162" max="7162" width="10.42578125" style="90" bestFit="1" customWidth="1"/>
    <col min="7163" max="7163" width="9.140625" style="90"/>
    <col min="7164" max="7164" width="15" style="90" customWidth="1"/>
    <col min="7165" max="7165" width="10.42578125" style="90" bestFit="1" customWidth="1"/>
    <col min="7166" max="7415" width="9.140625" style="90"/>
    <col min="7416" max="7416" width="18" style="90" customWidth="1"/>
    <col min="7417" max="7417" width="19.28515625" style="90" bestFit="1" customWidth="1"/>
    <col min="7418" max="7418" width="10.42578125" style="90" bestFit="1" customWidth="1"/>
    <col min="7419" max="7419" width="9.140625" style="90"/>
    <col min="7420" max="7420" width="15" style="90" customWidth="1"/>
    <col min="7421" max="7421" width="10.42578125" style="90" bestFit="1" customWidth="1"/>
    <col min="7422" max="7671" width="9.140625" style="90"/>
    <col min="7672" max="7672" width="18" style="90" customWidth="1"/>
    <col min="7673" max="7673" width="19.28515625" style="90" bestFit="1" customWidth="1"/>
    <col min="7674" max="7674" width="10.42578125" style="90" bestFit="1" customWidth="1"/>
    <col min="7675" max="7675" width="9.140625" style="90"/>
    <col min="7676" max="7676" width="15" style="90" customWidth="1"/>
    <col min="7677" max="7677" width="10.42578125" style="90" bestFit="1" customWidth="1"/>
    <col min="7678" max="7927" width="9.140625" style="90"/>
    <col min="7928" max="7928" width="18" style="90" customWidth="1"/>
    <col min="7929" max="7929" width="19.28515625" style="90" bestFit="1" customWidth="1"/>
    <col min="7930" max="7930" width="10.42578125" style="90" bestFit="1" customWidth="1"/>
    <col min="7931" max="7931" width="9.140625" style="90"/>
    <col min="7932" max="7932" width="15" style="90" customWidth="1"/>
    <col min="7933" max="7933" width="10.42578125" style="90" bestFit="1" customWidth="1"/>
    <col min="7934" max="8183" width="9.140625" style="90"/>
    <col min="8184" max="8184" width="18" style="90" customWidth="1"/>
    <col min="8185" max="8185" width="19.28515625" style="90" bestFit="1" customWidth="1"/>
    <col min="8186" max="8186" width="10.42578125" style="90" bestFit="1" customWidth="1"/>
    <col min="8187" max="8187" width="9.140625" style="90"/>
    <col min="8188" max="8188" width="15" style="90" customWidth="1"/>
    <col min="8189" max="8189" width="10.42578125" style="90" bestFit="1" customWidth="1"/>
    <col min="8190" max="8439" width="9.140625" style="90"/>
    <col min="8440" max="8440" width="18" style="90" customWidth="1"/>
    <col min="8441" max="8441" width="19.28515625" style="90" bestFit="1" customWidth="1"/>
    <col min="8442" max="8442" width="10.42578125" style="90" bestFit="1" customWidth="1"/>
    <col min="8443" max="8443" width="9.140625" style="90"/>
    <col min="8444" max="8444" width="15" style="90" customWidth="1"/>
    <col min="8445" max="8445" width="10.42578125" style="90" bestFit="1" customWidth="1"/>
    <col min="8446" max="8695" width="9.140625" style="90"/>
    <col min="8696" max="8696" width="18" style="90" customWidth="1"/>
    <col min="8697" max="8697" width="19.28515625" style="90" bestFit="1" customWidth="1"/>
    <col min="8698" max="8698" width="10.42578125" style="90" bestFit="1" customWidth="1"/>
    <col min="8699" max="8699" width="9.140625" style="90"/>
    <col min="8700" max="8700" width="15" style="90" customWidth="1"/>
    <col min="8701" max="8701" width="10.42578125" style="90" bestFit="1" customWidth="1"/>
    <col min="8702" max="8951" width="9.140625" style="90"/>
    <col min="8952" max="8952" width="18" style="90" customWidth="1"/>
    <col min="8953" max="8953" width="19.28515625" style="90" bestFit="1" customWidth="1"/>
    <col min="8954" max="8954" width="10.42578125" style="90" bestFit="1" customWidth="1"/>
    <col min="8955" max="8955" width="9.140625" style="90"/>
    <col min="8956" max="8956" width="15" style="90" customWidth="1"/>
    <col min="8957" max="8957" width="10.42578125" style="90" bestFit="1" customWidth="1"/>
    <col min="8958" max="9207" width="9.140625" style="90"/>
    <col min="9208" max="9208" width="18" style="90" customWidth="1"/>
    <col min="9209" max="9209" width="19.28515625" style="90" bestFit="1" customWidth="1"/>
    <col min="9210" max="9210" width="10.42578125" style="90" bestFit="1" customWidth="1"/>
    <col min="9211" max="9211" width="9.140625" style="90"/>
    <col min="9212" max="9212" width="15" style="90" customWidth="1"/>
    <col min="9213" max="9213" width="10.42578125" style="90" bestFit="1" customWidth="1"/>
    <col min="9214" max="9463" width="9.140625" style="90"/>
    <col min="9464" max="9464" width="18" style="90" customWidth="1"/>
    <col min="9465" max="9465" width="19.28515625" style="90" bestFit="1" customWidth="1"/>
    <col min="9466" max="9466" width="10.42578125" style="90" bestFit="1" customWidth="1"/>
    <col min="9467" max="9467" width="9.140625" style="90"/>
    <col min="9468" max="9468" width="15" style="90" customWidth="1"/>
    <col min="9469" max="9469" width="10.42578125" style="90" bestFit="1" customWidth="1"/>
    <col min="9470" max="9719" width="9.140625" style="90"/>
    <col min="9720" max="9720" width="18" style="90" customWidth="1"/>
    <col min="9721" max="9721" width="19.28515625" style="90" bestFit="1" customWidth="1"/>
    <col min="9722" max="9722" width="10.42578125" style="90" bestFit="1" customWidth="1"/>
    <col min="9723" max="9723" width="9.140625" style="90"/>
    <col min="9724" max="9724" width="15" style="90" customWidth="1"/>
    <col min="9725" max="9725" width="10.42578125" style="90" bestFit="1" customWidth="1"/>
    <col min="9726" max="9975" width="9.140625" style="90"/>
    <col min="9976" max="9976" width="18" style="90" customWidth="1"/>
    <col min="9977" max="9977" width="19.28515625" style="90" bestFit="1" customWidth="1"/>
    <col min="9978" max="9978" width="10.42578125" style="90" bestFit="1" customWidth="1"/>
    <col min="9979" max="9979" width="9.140625" style="90"/>
    <col min="9980" max="9980" width="15" style="90" customWidth="1"/>
    <col min="9981" max="9981" width="10.42578125" style="90" bestFit="1" customWidth="1"/>
    <col min="9982" max="10231" width="9.140625" style="90"/>
    <col min="10232" max="10232" width="18" style="90" customWidth="1"/>
    <col min="10233" max="10233" width="19.28515625" style="90" bestFit="1" customWidth="1"/>
    <col min="10234" max="10234" width="10.42578125" style="90" bestFit="1" customWidth="1"/>
    <col min="10235" max="10235" width="9.140625" style="90"/>
    <col min="10236" max="10236" width="15" style="90" customWidth="1"/>
    <col min="10237" max="10237" width="10.42578125" style="90" bestFit="1" customWidth="1"/>
    <col min="10238" max="10487" width="9.140625" style="90"/>
    <col min="10488" max="10488" width="18" style="90" customWidth="1"/>
    <col min="10489" max="10489" width="19.28515625" style="90" bestFit="1" customWidth="1"/>
    <col min="10490" max="10490" width="10.42578125" style="90" bestFit="1" customWidth="1"/>
    <col min="10491" max="10491" width="9.140625" style="90"/>
    <col min="10492" max="10492" width="15" style="90" customWidth="1"/>
    <col min="10493" max="10493" width="10.42578125" style="90" bestFit="1" customWidth="1"/>
    <col min="10494" max="10743" width="9.140625" style="90"/>
    <col min="10744" max="10744" width="18" style="90" customWidth="1"/>
    <col min="10745" max="10745" width="19.28515625" style="90" bestFit="1" customWidth="1"/>
    <col min="10746" max="10746" width="10.42578125" style="90" bestFit="1" customWidth="1"/>
    <col min="10747" max="10747" width="9.140625" style="90"/>
    <col min="10748" max="10748" width="15" style="90" customWidth="1"/>
    <col min="10749" max="10749" width="10.42578125" style="90" bestFit="1" customWidth="1"/>
    <col min="10750" max="10999" width="9.140625" style="90"/>
    <col min="11000" max="11000" width="18" style="90" customWidth="1"/>
    <col min="11001" max="11001" width="19.28515625" style="90" bestFit="1" customWidth="1"/>
    <col min="11002" max="11002" width="10.42578125" style="90" bestFit="1" customWidth="1"/>
    <col min="11003" max="11003" width="9.140625" style="90"/>
    <col min="11004" max="11004" width="15" style="90" customWidth="1"/>
    <col min="11005" max="11005" width="10.42578125" style="90" bestFit="1" customWidth="1"/>
    <col min="11006" max="11255" width="9.140625" style="90"/>
    <col min="11256" max="11256" width="18" style="90" customWidth="1"/>
    <col min="11257" max="11257" width="19.28515625" style="90" bestFit="1" customWidth="1"/>
    <col min="11258" max="11258" width="10.42578125" style="90" bestFit="1" customWidth="1"/>
    <col min="11259" max="11259" width="9.140625" style="90"/>
    <col min="11260" max="11260" width="15" style="90" customWidth="1"/>
    <col min="11261" max="11261" width="10.42578125" style="90" bestFit="1" customWidth="1"/>
    <col min="11262" max="11511" width="9.140625" style="90"/>
    <col min="11512" max="11512" width="18" style="90" customWidth="1"/>
    <col min="11513" max="11513" width="19.28515625" style="90" bestFit="1" customWidth="1"/>
    <col min="11514" max="11514" width="10.42578125" style="90" bestFit="1" customWidth="1"/>
    <col min="11515" max="11515" width="9.140625" style="90"/>
    <col min="11516" max="11516" width="15" style="90" customWidth="1"/>
    <col min="11517" max="11517" width="10.42578125" style="90" bestFit="1" customWidth="1"/>
    <col min="11518" max="11767" width="9.140625" style="90"/>
    <col min="11768" max="11768" width="18" style="90" customWidth="1"/>
    <col min="11769" max="11769" width="19.28515625" style="90" bestFit="1" customWidth="1"/>
    <col min="11770" max="11770" width="10.42578125" style="90" bestFit="1" customWidth="1"/>
    <col min="11771" max="11771" width="9.140625" style="90"/>
    <col min="11772" max="11772" width="15" style="90" customWidth="1"/>
    <col min="11773" max="11773" width="10.42578125" style="90" bestFit="1" customWidth="1"/>
    <col min="11774" max="12023" width="9.140625" style="90"/>
    <col min="12024" max="12024" width="18" style="90" customWidth="1"/>
    <col min="12025" max="12025" width="19.28515625" style="90" bestFit="1" customWidth="1"/>
    <col min="12026" max="12026" width="10.42578125" style="90" bestFit="1" customWidth="1"/>
    <col min="12027" max="12027" width="9.140625" style="90"/>
    <col min="12028" max="12028" width="15" style="90" customWidth="1"/>
    <col min="12029" max="12029" width="10.42578125" style="90" bestFit="1" customWidth="1"/>
    <col min="12030" max="12279" width="9.140625" style="90"/>
    <col min="12280" max="12280" width="18" style="90" customWidth="1"/>
    <col min="12281" max="12281" width="19.28515625" style="90" bestFit="1" customWidth="1"/>
    <col min="12282" max="12282" width="10.42578125" style="90" bestFit="1" customWidth="1"/>
    <col min="12283" max="12283" width="9.140625" style="90"/>
    <col min="12284" max="12284" width="15" style="90" customWidth="1"/>
    <col min="12285" max="12285" width="10.42578125" style="90" bestFit="1" customWidth="1"/>
    <col min="12286" max="12535" width="9.140625" style="90"/>
    <col min="12536" max="12536" width="18" style="90" customWidth="1"/>
    <col min="12537" max="12537" width="19.28515625" style="90" bestFit="1" customWidth="1"/>
    <col min="12538" max="12538" width="10.42578125" style="90" bestFit="1" customWidth="1"/>
    <col min="12539" max="12539" width="9.140625" style="90"/>
    <col min="12540" max="12540" width="15" style="90" customWidth="1"/>
    <col min="12541" max="12541" width="10.42578125" style="90" bestFit="1" customWidth="1"/>
    <col min="12542" max="12791" width="9.140625" style="90"/>
    <col min="12792" max="12792" width="18" style="90" customWidth="1"/>
    <col min="12793" max="12793" width="19.28515625" style="90" bestFit="1" customWidth="1"/>
    <col min="12794" max="12794" width="10.42578125" style="90" bestFit="1" customWidth="1"/>
    <col min="12795" max="12795" width="9.140625" style="90"/>
    <col min="12796" max="12796" width="15" style="90" customWidth="1"/>
    <col min="12797" max="12797" width="10.42578125" style="90" bestFit="1" customWidth="1"/>
    <col min="12798" max="13047" width="9.140625" style="90"/>
    <col min="13048" max="13048" width="18" style="90" customWidth="1"/>
    <col min="13049" max="13049" width="19.28515625" style="90" bestFit="1" customWidth="1"/>
    <col min="13050" max="13050" width="10.42578125" style="90" bestFit="1" customWidth="1"/>
    <col min="13051" max="13051" width="9.140625" style="90"/>
    <col min="13052" max="13052" width="15" style="90" customWidth="1"/>
    <col min="13053" max="13053" width="10.42578125" style="90" bestFit="1" customWidth="1"/>
    <col min="13054" max="13303" width="9.140625" style="90"/>
    <col min="13304" max="13304" width="18" style="90" customWidth="1"/>
    <col min="13305" max="13305" width="19.28515625" style="90" bestFit="1" customWidth="1"/>
    <col min="13306" max="13306" width="10.42578125" style="90" bestFit="1" customWidth="1"/>
    <col min="13307" max="13307" width="9.140625" style="90"/>
    <col min="13308" max="13308" width="15" style="90" customWidth="1"/>
    <col min="13309" max="13309" width="10.42578125" style="90" bestFit="1" customWidth="1"/>
    <col min="13310" max="13559" width="9.140625" style="90"/>
    <col min="13560" max="13560" width="18" style="90" customWidth="1"/>
    <col min="13561" max="13561" width="19.28515625" style="90" bestFit="1" customWidth="1"/>
    <col min="13562" max="13562" width="10.42578125" style="90" bestFit="1" customWidth="1"/>
    <col min="13563" max="13563" width="9.140625" style="90"/>
    <col min="13564" max="13564" width="15" style="90" customWidth="1"/>
    <col min="13565" max="13565" width="10.42578125" style="90" bestFit="1" customWidth="1"/>
    <col min="13566" max="13815" width="9.140625" style="90"/>
    <col min="13816" max="13816" width="18" style="90" customWidth="1"/>
    <col min="13817" max="13817" width="19.28515625" style="90" bestFit="1" customWidth="1"/>
    <col min="13818" max="13818" width="10.42578125" style="90" bestFit="1" customWidth="1"/>
    <col min="13819" max="13819" width="9.140625" style="90"/>
    <col min="13820" max="13820" width="15" style="90" customWidth="1"/>
    <col min="13821" max="13821" width="10.42578125" style="90" bestFit="1" customWidth="1"/>
    <col min="13822" max="14071" width="9.140625" style="90"/>
    <col min="14072" max="14072" width="18" style="90" customWidth="1"/>
    <col min="14073" max="14073" width="19.28515625" style="90" bestFit="1" customWidth="1"/>
    <col min="14074" max="14074" width="10.42578125" style="90" bestFit="1" customWidth="1"/>
    <col min="14075" max="14075" width="9.140625" style="90"/>
    <col min="14076" max="14076" width="15" style="90" customWidth="1"/>
    <col min="14077" max="14077" width="10.42578125" style="90" bestFit="1" customWidth="1"/>
    <col min="14078" max="14327" width="9.140625" style="90"/>
    <col min="14328" max="14328" width="18" style="90" customWidth="1"/>
    <col min="14329" max="14329" width="19.28515625" style="90" bestFit="1" customWidth="1"/>
    <col min="14330" max="14330" width="10.42578125" style="90" bestFit="1" customWidth="1"/>
    <col min="14331" max="14331" width="9.140625" style="90"/>
    <col min="14332" max="14332" width="15" style="90" customWidth="1"/>
    <col min="14333" max="14333" width="10.42578125" style="90" bestFit="1" customWidth="1"/>
    <col min="14334" max="14583" width="9.140625" style="90"/>
    <col min="14584" max="14584" width="18" style="90" customWidth="1"/>
    <col min="14585" max="14585" width="19.28515625" style="90" bestFit="1" customWidth="1"/>
    <col min="14586" max="14586" width="10.42578125" style="90" bestFit="1" customWidth="1"/>
    <col min="14587" max="14587" width="9.140625" style="90"/>
    <col min="14588" max="14588" width="15" style="90" customWidth="1"/>
    <col min="14589" max="14589" width="10.42578125" style="90" bestFit="1" customWidth="1"/>
    <col min="14590" max="14839" width="9.140625" style="90"/>
    <col min="14840" max="14840" width="18" style="90" customWidth="1"/>
    <col min="14841" max="14841" width="19.28515625" style="90" bestFit="1" customWidth="1"/>
    <col min="14842" max="14842" width="10.42578125" style="90" bestFit="1" customWidth="1"/>
    <col min="14843" max="14843" width="9.140625" style="90"/>
    <col min="14844" max="14844" width="15" style="90" customWidth="1"/>
    <col min="14845" max="14845" width="10.42578125" style="90" bestFit="1" customWidth="1"/>
    <col min="14846" max="15095" width="9.140625" style="90"/>
    <col min="15096" max="15096" width="18" style="90" customWidth="1"/>
    <col min="15097" max="15097" width="19.28515625" style="90" bestFit="1" customWidth="1"/>
    <col min="15098" max="15098" width="10.42578125" style="90" bestFit="1" customWidth="1"/>
    <col min="15099" max="15099" width="9.140625" style="90"/>
    <col min="15100" max="15100" width="15" style="90" customWidth="1"/>
    <col min="15101" max="15101" width="10.42578125" style="90" bestFit="1" customWidth="1"/>
    <col min="15102" max="15351" width="9.140625" style="90"/>
    <col min="15352" max="15352" width="18" style="90" customWidth="1"/>
    <col min="15353" max="15353" width="19.28515625" style="90" bestFit="1" customWidth="1"/>
    <col min="15354" max="15354" width="10.42578125" style="90" bestFit="1" customWidth="1"/>
    <col min="15355" max="15355" width="9.140625" style="90"/>
    <col min="15356" max="15356" width="15" style="90" customWidth="1"/>
    <col min="15357" max="15357" width="10.42578125" style="90" bestFit="1" customWidth="1"/>
    <col min="15358" max="15607" width="9.140625" style="90"/>
    <col min="15608" max="15608" width="18" style="90" customWidth="1"/>
    <col min="15609" max="15609" width="19.28515625" style="90" bestFit="1" customWidth="1"/>
    <col min="15610" max="15610" width="10.42578125" style="90" bestFit="1" customWidth="1"/>
    <col min="15611" max="15611" width="9.140625" style="90"/>
    <col min="15612" max="15612" width="15" style="90" customWidth="1"/>
    <col min="15613" max="15613" width="10.42578125" style="90" bestFit="1" customWidth="1"/>
    <col min="15614" max="15863" width="9.140625" style="90"/>
    <col min="15864" max="15864" width="18" style="90" customWidth="1"/>
    <col min="15865" max="15865" width="19.28515625" style="90" bestFit="1" customWidth="1"/>
    <col min="15866" max="15866" width="10.42578125" style="90" bestFit="1" customWidth="1"/>
    <col min="15867" max="15867" width="9.140625" style="90"/>
    <col min="15868" max="15868" width="15" style="90" customWidth="1"/>
    <col min="15869" max="15869" width="10.42578125" style="90" bestFit="1" customWidth="1"/>
    <col min="15870" max="16119" width="9.140625" style="90"/>
    <col min="16120" max="16120" width="18" style="90" customWidth="1"/>
    <col min="16121" max="16121" width="19.28515625" style="90" bestFit="1" customWidth="1"/>
    <col min="16122" max="16122" width="10.42578125" style="90" bestFit="1" customWidth="1"/>
    <col min="16123" max="16123" width="9.140625" style="90"/>
    <col min="16124" max="16124" width="15" style="90" customWidth="1"/>
    <col min="16125" max="16125" width="10.42578125" style="90" bestFit="1" customWidth="1"/>
    <col min="16126" max="16375" width="9.140625" style="90"/>
    <col min="16376" max="16384" width="9.28515625" style="90" customWidth="1"/>
  </cols>
  <sheetData>
    <row r="1" spans="1:7">
      <c r="A1" s="2335" t="s">
        <v>1988</v>
      </c>
      <c r="B1" s="2335"/>
      <c r="C1" s="2335"/>
      <c r="D1" s="2335"/>
      <c r="E1" s="2335"/>
      <c r="F1" s="2335"/>
      <c r="G1" s="2335"/>
    </row>
    <row r="2" spans="1:7">
      <c r="E2" s="611"/>
      <c r="F2" s="612"/>
      <c r="G2" s="611"/>
    </row>
    <row r="3" spans="1:7">
      <c r="E3" s="611"/>
      <c r="F3" s="612"/>
      <c r="G3" s="611"/>
    </row>
    <row r="4" spans="1:7">
      <c r="A4" s="688" t="s">
        <v>6</v>
      </c>
      <c r="B4" s="613"/>
      <c r="C4" s="614">
        <v>0</v>
      </c>
      <c r="E4" s="611"/>
      <c r="F4" s="612"/>
      <c r="G4" s="611"/>
    </row>
    <row r="5" spans="1:7" ht="9" customHeight="1">
      <c r="E5" s="615"/>
      <c r="F5" s="616"/>
      <c r="G5" s="615"/>
    </row>
    <row r="6" spans="1:7" ht="30">
      <c r="A6" s="603" t="s">
        <v>1279</v>
      </c>
      <c r="B6" s="603" t="s">
        <v>4</v>
      </c>
      <c r="C6" s="588" t="s">
        <v>4947</v>
      </c>
      <c r="D6" s="587" t="s">
        <v>1172</v>
      </c>
      <c r="E6" s="617" t="s">
        <v>1280</v>
      </c>
      <c r="F6" s="733" t="s">
        <v>9</v>
      </c>
      <c r="G6" s="618" t="s">
        <v>1728</v>
      </c>
    </row>
    <row r="7" spans="1:7" ht="15" customHeight="1">
      <c r="A7" s="739" t="s">
        <v>1281</v>
      </c>
      <c r="B7" s="619"/>
      <c r="C7" s="620"/>
      <c r="D7" s="620"/>
      <c r="E7" s="620"/>
      <c r="F7" s="620"/>
      <c r="G7" s="621"/>
    </row>
    <row r="8" spans="1:7" ht="30">
      <c r="A8" s="609" t="s">
        <v>1282</v>
      </c>
      <c r="B8" s="727" t="s">
        <v>5082</v>
      </c>
      <c r="C8" s="609">
        <v>40</v>
      </c>
      <c r="D8" s="545">
        <v>16</v>
      </c>
      <c r="E8" s="622" t="s">
        <v>1283</v>
      </c>
      <c r="F8" s="728">
        <v>78</v>
      </c>
      <c r="G8" s="565">
        <f t="shared" ref="G8:G17" si="0">F8-F8*$C$4/100</f>
        <v>78</v>
      </c>
    </row>
    <row r="9" spans="1:7" ht="30">
      <c r="A9" s="604" t="s">
        <v>1284</v>
      </c>
      <c r="B9" s="727" t="s">
        <v>5083</v>
      </c>
      <c r="C9" s="604">
        <v>50</v>
      </c>
      <c r="D9" s="605">
        <v>16</v>
      </c>
      <c r="E9" s="607" t="s">
        <v>1283</v>
      </c>
      <c r="F9" s="728">
        <v>81.599999999999994</v>
      </c>
      <c r="G9" s="565">
        <f t="shared" si="0"/>
        <v>81.599999999999994</v>
      </c>
    </row>
    <row r="10" spans="1:7" ht="30">
      <c r="A10" s="604" t="s">
        <v>1285</v>
      </c>
      <c r="B10" s="727" t="s">
        <v>5084</v>
      </c>
      <c r="C10" s="604">
        <v>65</v>
      </c>
      <c r="D10" s="605">
        <v>16</v>
      </c>
      <c r="E10" s="607" t="s">
        <v>1283</v>
      </c>
      <c r="F10" s="728">
        <v>90</v>
      </c>
      <c r="G10" s="565">
        <f t="shared" si="0"/>
        <v>90</v>
      </c>
    </row>
    <row r="11" spans="1:7" ht="30">
      <c r="A11" s="604" t="s">
        <v>1286</v>
      </c>
      <c r="B11" s="727" t="s">
        <v>5085</v>
      </c>
      <c r="C11" s="604">
        <v>80</v>
      </c>
      <c r="D11" s="605">
        <v>16</v>
      </c>
      <c r="E11" s="607" t="s">
        <v>1283</v>
      </c>
      <c r="F11" s="728">
        <v>104.39999999999999</v>
      </c>
      <c r="G11" s="565">
        <f t="shared" si="0"/>
        <v>104.39999999999999</v>
      </c>
    </row>
    <row r="12" spans="1:7" ht="30">
      <c r="A12" s="604" t="s">
        <v>1287</v>
      </c>
      <c r="B12" s="727" t="s">
        <v>5086</v>
      </c>
      <c r="C12" s="604">
        <v>100</v>
      </c>
      <c r="D12" s="605">
        <v>16</v>
      </c>
      <c r="E12" s="607" t="s">
        <v>1283</v>
      </c>
      <c r="F12" s="728">
        <v>127.19999999999999</v>
      </c>
      <c r="G12" s="565">
        <f t="shared" si="0"/>
        <v>127.19999999999999</v>
      </c>
    </row>
    <row r="13" spans="1:7" ht="30">
      <c r="A13" s="604" t="s">
        <v>1288</v>
      </c>
      <c r="B13" s="727" t="s">
        <v>5087</v>
      </c>
      <c r="C13" s="604">
        <v>125</v>
      </c>
      <c r="D13" s="605">
        <v>16</v>
      </c>
      <c r="E13" s="607" t="s">
        <v>1283</v>
      </c>
      <c r="F13" s="728">
        <v>158.4</v>
      </c>
      <c r="G13" s="565">
        <f t="shared" si="0"/>
        <v>158.4</v>
      </c>
    </row>
    <row r="14" spans="1:7" ht="30">
      <c r="A14" s="604" t="s">
        <v>1289</v>
      </c>
      <c r="B14" s="727" t="s">
        <v>5088</v>
      </c>
      <c r="C14" s="604">
        <v>150</v>
      </c>
      <c r="D14" s="605">
        <v>16</v>
      </c>
      <c r="E14" s="607" t="s">
        <v>1283</v>
      </c>
      <c r="F14" s="728">
        <v>190.79999999999998</v>
      </c>
      <c r="G14" s="565">
        <f t="shared" si="0"/>
        <v>190.79999999999998</v>
      </c>
    </row>
    <row r="15" spans="1:7" ht="30">
      <c r="A15" s="604" t="s">
        <v>1290</v>
      </c>
      <c r="B15" s="727" t="s">
        <v>5089</v>
      </c>
      <c r="C15" s="604">
        <v>200</v>
      </c>
      <c r="D15" s="605">
        <v>16</v>
      </c>
      <c r="E15" s="607" t="s">
        <v>1283</v>
      </c>
      <c r="F15" s="728">
        <v>292.8</v>
      </c>
      <c r="G15" s="565">
        <f t="shared" si="0"/>
        <v>292.8</v>
      </c>
    </row>
    <row r="16" spans="1:7" ht="30">
      <c r="A16" s="604" t="s">
        <v>1291</v>
      </c>
      <c r="B16" s="727" t="s">
        <v>5090</v>
      </c>
      <c r="C16" s="604">
        <v>250</v>
      </c>
      <c r="D16" s="605">
        <v>16</v>
      </c>
      <c r="E16" s="607" t="s">
        <v>1283</v>
      </c>
      <c r="F16" s="728">
        <v>422.4</v>
      </c>
      <c r="G16" s="565">
        <f t="shared" si="0"/>
        <v>422.4</v>
      </c>
    </row>
    <row r="17" spans="1:7" ht="30">
      <c r="A17" s="604" t="s">
        <v>1833</v>
      </c>
      <c r="B17" s="727" t="s">
        <v>5091</v>
      </c>
      <c r="C17" s="604">
        <v>300</v>
      </c>
      <c r="D17" s="605">
        <v>16</v>
      </c>
      <c r="E17" s="607" t="s">
        <v>1283</v>
      </c>
      <c r="F17" s="728">
        <v>542.4</v>
      </c>
      <c r="G17" s="565">
        <f t="shared" si="0"/>
        <v>542.4</v>
      </c>
    </row>
    <row r="18" spans="1:7" ht="15" customHeight="1">
      <c r="A18" s="735" t="s">
        <v>1292</v>
      </c>
      <c r="B18" s="623"/>
      <c r="C18" s="624"/>
      <c r="D18" s="624"/>
      <c r="E18" s="624"/>
      <c r="F18" s="624"/>
      <c r="G18" s="625"/>
    </row>
    <row r="19" spans="1:7" ht="60">
      <c r="A19" s="729" t="s">
        <v>5092</v>
      </c>
      <c r="B19" s="727" t="s">
        <v>5093</v>
      </c>
      <c r="C19" s="604">
        <v>125</v>
      </c>
      <c r="D19" s="605">
        <v>16</v>
      </c>
      <c r="E19" s="607" t="s">
        <v>1283</v>
      </c>
      <c r="F19" s="728">
        <v>360</v>
      </c>
      <c r="G19" s="565">
        <f>F19-F19*$C$4/100</f>
        <v>360</v>
      </c>
    </row>
    <row r="20" spans="1:7" ht="60">
      <c r="A20" s="729" t="s">
        <v>5094</v>
      </c>
      <c r="B20" s="727" t="s">
        <v>5095</v>
      </c>
      <c r="C20" s="604">
        <v>150</v>
      </c>
      <c r="D20" s="605">
        <v>16</v>
      </c>
      <c r="E20" s="607" t="s">
        <v>1283</v>
      </c>
      <c r="F20" s="728">
        <v>391.2</v>
      </c>
      <c r="G20" s="565">
        <f>F20-F20*$C$4/100</f>
        <v>391.2</v>
      </c>
    </row>
    <row r="21" spans="1:7" ht="60">
      <c r="A21" s="729" t="s">
        <v>5096</v>
      </c>
      <c r="B21" s="727" t="s">
        <v>5097</v>
      </c>
      <c r="C21" s="604">
        <v>200</v>
      </c>
      <c r="D21" s="605">
        <v>16</v>
      </c>
      <c r="E21" s="607" t="s">
        <v>1283</v>
      </c>
      <c r="F21" s="728">
        <v>540</v>
      </c>
      <c r="G21" s="565">
        <f>F21-F21*$C$4/100</f>
        <v>540</v>
      </c>
    </row>
    <row r="22" spans="1:7" ht="60">
      <c r="A22" s="729" t="s">
        <v>5098</v>
      </c>
      <c r="B22" s="727" t="s">
        <v>5099</v>
      </c>
      <c r="C22" s="604">
        <v>250</v>
      </c>
      <c r="D22" s="605">
        <v>16</v>
      </c>
      <c r="E22" s="607" t="s">
        <v>1283</v>
      </c>
      <c r="F22" s="728">
        <v>669.6</v>
      </c>
      <c r="G22" s="565">
        <f>F22-F22*$C$4/100</f>
        <v>669.6</v>
      </c>
    </row>
    <row r="23" spans="1:7" ht="21.2" customHeight="1">
      <c r="A23" s="735" t="s">
        <v>1293</v>
      </c>
      <c r="B23" s="623"/>
      <c r="C23" s="624"/>
      <c r="D23" s="624"/>
      <c r="E23" s="624"/>
      <c r="F23" s="624"/>
      <c r="G23" s="625"/>
    </row>
    <row r="24" spans="1:7" ht="30">
      <c r="A24" s="604" t="s">
        <v>1294</v>
      </c>
      <c r="B24" s="727" t="s">
        <v>5100</v>
      </c>
      <c r="C24" s="604">
        <v>40</v>
      </c>
      <c r="D24" s="605">
        <v>16</v>
      </c>
      <c r="E24" s="607" t="s">
        <v>1283</v>
      </c>
      <c r="F24" s="728">
        <v>92.399999999999991</v>
      </c>
      <c r="G24" s="565">
        <f t="shared" ref="G24:G33" si="1">F24-F24*$C$4/100</f>
        <v>92.399999999999991</v>
      </c>
    </row>
    <row r="25" spans="1:7" ht="30">
      <c r="A25" s="604" t="s">
        <v>1295</v>
      </c>
      <c r="B25" s="727" t="s">
        <v>5101</v>
      </c>
      <c r="C25" s="604">
        <v>50</v>
      </c>
      <c r="D25" s="605">
        <v>16</v>
      </c>
      <c r="E25" s="607" t="s">
        <v>1283</v>
      </c>
      <c r="F25" s="728">
        <v>108</v>
      </c>
      <c r="G25" s="565">
        <f t="shared" si="1"/>
        <v>108</v>
      </c>
    </row>
    <row r="26" spans="1:7" ht="30">
      <c r="A26" s="604" t="s">
        <v>1296</v>
      </c>
      <c r="B26" s="727" t="s">
        <v>5102</v>
      </c>
      <c r="C26" s="604">
        <v>65</v>
      </c>
      <c r="D26" s="605">
        <v>16</v>
      </c>
      <c r="E26" s="607" t="s">
        <v>1283</v>
      </c>
      <c r="F26" s="728">
        <v>122.39999999999999</v>
      </c>
      <c r="G26" s="565">
        <f t="shared" si="1"/>
        <v>122.39999999999999</v>
      </c>
    </row>
    <row r="27" spans="1:7" ht="30">
      <c r="A27" s="604" t="s">
        <v>1297</v>
      </c>
      <c r="B27" s="727" t="s">
        <v>5103</v>
      </c>
      <c r="C27" s="604">
        <v>80</v>
      </c>
      <c r="D27" s="605">
        <v>16</v>
      </c>
      <c r="E27" s="607" t="s">
        <v>1283</v>
      </c>
      <c r="F27" s="728">
        <v>134.4</v>
      </c>
      <c r="G27" s="565">
        <f t="shared" si="1"/>
        <v>134.4</v>
      </c>
    </row>
    <row r="28" spans="1:7" ht="30">
      <c r="A28" s="604" t="s">
        <v>1298</v>
      </c>
      <c r="B28" s="727" t="s">
        <v>5104</v>
      </c>
      <c r="C28" s="604">
        <v>100</v>
      </c>
      <c r="D28" s="605">
        <v>16</v>
      </c>
      <c r="E28" s="607" t="s">
        <v>1283</v>
      </c>
      <c r="F28" s="728">
        <v>176.4</v>
      </c>
      <c r="G28" s="565">
        <f t="shared" si="1"/>
        <v>176.4</v>
      </c>
    </row>
    <row r="29" spans="1:7" ht="30">
      <c r="A29" s="604" t="s">
        <v>1299</v>
      </c>
      <c r="B29" s="727" t="s">
        <v>5105</v>
      </c>
      <c r="C29" s="604">
        <v>125</v>
      </c>
      <c r="D29" s="605">
        <v>16</v>
      </c>
      <c r="E29" s="607" t="s">
        <v>1283</v>
      </c>
      <c r="F29" s="728">
        <v>232.79999999999998</v>
      </c>
      <c r="G29" s="565">
        <f t="shared" si="1"/>
        <v>232.79999999999998</v>
      </c>
    </row>
    <row r="30" spans="1:7" ht="30">
      <c r="A30" s="604" t="s">
        <v>1300</v>
      </c>
      <c r="B30" s="727" t="s">
        <v>5106</v>
      </c>
      <c r="C30" s="604">
        <v>150</v>
      </c>
      <c r="D30" s="605">
        <v>16</v>
      </c>
      <c r="E30" s="607" t="s">
        <v>1283</v>
      </c>
      <c r="F30" s="728">
        <v>303.59999999999997</v>
      </c>
      <c r="G30" s="565">
        <f t="shared" si="1"/>
        <v>303.59999999999997</v>
      </c>
    </row>
    <row r="31" spans="1:7" ht="30">
      <c r="A31" s="604" t="s">
        <v>1301</v>
      </c>
      <c r="B31" s="727" t="s">
        <v>5107</v>
      </c>
      <c r="C31" s="604">
        <v>200</v>
      </c>
      <c r="D31" s="605">
        <v>16</v>
      </c>
      <c r="E31" s="607" t="s">
        <v>1283</v>
      </c>
      <c r="F31" s="728">
        <v>538.79999999999995</v>
      </c>
      <c r="G31" s="565">
        <f t="shared" si="1"/>
        <v>538.79999999999995</v>
      </c>
    </row>
    <row r="32" spans="1:7" ht="30">
      <c r="A32" s="604" t="s">
        <v>1302</v>
      </c>
      <c r="B32" s="727" t="s">
        <v>5108</v>
      </c>
      <c r="C32" s="604">
        <v>250</v>
      </c>
      <c r="D32" s="605">
        <v>16</v>
      </c>
      <c r="E32" s="607" t="s">
        <v>1283</v>
      </c>
      <c r="F32" s="728">
        <v>824.4</v>
      </c>
      <c r="G32" s="565">
        <f t="shared" si="1"/>
        <v>824.4</v>
      </c>
    </row>
    <row r="33" spans="1:7" ht="30">
      <c r="A33" s="729" t="s">
        <v>5109</v>
      </c>
      <c r="B33" s="727" t="s">
        <v>5110</v>
      </c>
      <c r="C33" s="604">
        <v>300</v>
      </c>
      <c r="D33" s="605">
        <v>16</v>
      </c>
      <c r="E33" s="607" t="s">
        <v>1283</v>
      </c>
      <c r="F33" s="728">
        <v>1144.8</v>
      </c>
      <c r="G33" s="565">
        <f t="shared" si="1"/>
        <v>1144.8</v>
      </c>
    </row>
    <row r="34" spans="1:7" ht="15" customHeight="1">
      <c r="A34" s="735" t="s">
        <v>1303</v>
      </c>
      <c r="B34" s="623"/>
      <c r="C34" s="624"/>
      <c r="D34" s="624"/>
      <c r="E34" s="624"/>
      <c r="F34" s="624"/>
      <c r="G34" s="625"/>
    </row>
    <row r="35" spans="1:7" ht="30">
      <c r="A35" s="730" t="s">
        <v>5111</v>
      </c>
      <c r="B35" s="727" t="s">
        <v>5112</v>
      </c>
      <c r="C35" s="609" t="s">
        <v>1304</v>
      </c>
      <c r="D35" s="605"/>
      <c r="E35" s="605"/>
      <c r="F35" s="728">
        <v>163.19999999999999</v>
      </c>
      <c r="G35" s="565">
        <f>F35-F35*$C$4/100</f>
        <v>163.19999999999999</v>
      </c>
    </row>
    <row r="36" spans="1:7" ht="30">
      <c r="A36" s="729" t="s">
        <v>5113</v>
      </c>
      <c r="B36" s="727" t="s">
        <v>5114</v>
      </c>
      <c r="C36" s="604" t="s">
        <v>1305</v>
      </c>
      <c r="D36" s="605"/>
      <c r="E36" s="605"/>
      <c r="F36" s="728">
        <v>199.2</v>
      </c>
      <c r="G36" s="565">
        <f>F36-F36*$C$4/100</f>
        <v>199.2</v>
      </c>
    </row>
    <row r="37" spans="1:7">
      <c r="A37" s="736" t="s">
        <v>1306</v>
      </c>
      <c r="B37" s="626"/>
      <c r="C37" s="627"/>
      <c r="D37" s="628"/>
      <c r="E37" s="628"/>
      <c r="F37" s="629"/>
      <c r="G37" s="630"/>
    </row>
    <row r="38" spans="1:7" ht="30">
      <c r="A38" s="604" t="s">
        <v>1307</v>
      </c>
      <c r="B38" s="727" t="s">
        <v>5115</v>
      </c>
      <c r="C38" s="604">
        <v>50</v>
      </c>
      <c r="D38" s="605">
        <v>16</v>
      </c>
      <c r="E38" s="607" t="s">
        <v>1308</v>
      </c>
      <c r="F38" s="728">
        <v>182.4</v>
      </c>
      <c r="G38" s="565">
        <f t="shared" ref="G38:G48" si="2">F38-F38*$C$4/100</f>
        <v>182.4</v>
      </c>
    </row>
    <row r="39" spans="1:7" ht="30">
      <c r="A39" s="604" t="s">
        <v>1309</v>
      </c>
      <c r="B39" s="727" t="s">
        <v>5116</v>
      </c>
      <c r="C39" s="604">
        <v>65</v>
      </c>
      <c r="D39" s="605">
        <v>16</v>
      </c>
      <c r="E39" s="607" t="s">
        <v>1308</v>
      </c>
      <c r="F39" s="728">
        <v>217.2</v>
      </c>
      <c r="G39" s="565">
        <f t="shared" si="2"/>
        <v>217.2</v>
      </c>
    </row>
    <row r="40" spans="1:7" ht="30">
      <c r="A40" s="604" t="s">
        <v>1310</v>
      </c>
      <c r="B40" s="727" t="s">
        <v>5117</v>
      </c>
      <c r="C40" s="604">
        <v>80</v>
      </c>
      <c r="D40" s="605">
        <v>16</v>
      </c>
      <c r="E40" s="607" t="s">
        <v>1308</v>
      </c>
      <c r="F40" s="728">
        <v>253.2</v>
      </c>
      <c r="G40" s="565">
        <f t="shared" si="2"/>
        <v>253.2</v>
      </c>
    </row>
    <row r="41" spans="1:7" ht="30">
      <c r="A41" s="604" t="s">
        <v>1311</v>
      </c>
      <c r="B41" s="727" t="s">
        <v>5118</v>
      </c>
      <c r="C41" s="604">
        <v>100</v>
      </c>
      <c r="D41" s="605">
        <v>16</v>
      </c>
      <c r="E41" s="607" t="s">
        <v>1308</v>
      </c>
      <c r="F41" s="728">
        <v>322.8</v>
      </c>
      <c r="G41" s="565">
        <f t="shared" si="2"/>
        <v>322.8</v>
      </c>
    </row>
    <row r="42" spans="1:7" ht="30">
      <c r="A42" s="604" t="s">
        <v>1312</v>
      </c>
      <c r="B42" s="727" t="s">
        <v>5119</v>
      </c>
      <c r="C42" s="604">
        <v>125</v>
      </c>
      <c r="D42" s="605">
        <v>16</v>
      </c>
      <c r="E42" s="607" t="s">
        <v>1308</v>
      </c>
      <c r="F42" s="728">
        <v>465.59999999999997</v>
      </c>
      <c r="G42" s="565">
        <f t="shared" si="2"/>
        <v>465.59999999999997</v>
      </c>
    </row>
    <row r="43" spans="1:7" ht="30">
      <c r="A43" s="604" t="s">
        <v>1313</v>
      </c>
      <c r="B43" s="727" t="s">
        <v>5120</v>
      </c>
      <c r="C43" s="604">
        <v>150</v>
      </c>
      <c r="D43" s="605">
        <v>16</v>
      </c>
      <c r="E43" s="607" t="s">
        <v>1308</v>
      </c>
      <c r="F43" s="728">
        <v>537.6</v>
      </c>
      <c r="G43" s="565">
        <f t="shared" si="2"/>
        <v>537.6</v>
      </c>
    </row>
    <row r="44" spans="1:7" ht="30">
      <c r="A44" s="604" t="s">
        <v>1314</v>
      </c>
      <c r="B44" s="727" t="s">
        <v>5121</v>
      </c>
      <c r="C44" s="604">
        <v>200</v>
      </c>
      <c r="D44" s="605">
        <v>16</v>
      </c>
      <c r="E44" s="607" t="s">
        <v>1308</v>
      </c>
      <c r="F44" s="728">
        <v>831.6</v>
      </c>
      <c r="G44" s="565">
        <f t="shared" si="2"/>
        <v>831.6</v>
      </c>
    </row>
    <row r="45" spans="1:7" ht="30">
      <c r="A45" s="604" t="s">
        <v>1315</v>
      </c>
      <c r="B45" s="727" t="s">
        <v>5122</v>
      </c>
      <c r="C45" s="604">
        <v>250</v>
      </c>
      <c r="D45" s="605">
        <v>16</v>
      </c>
      <c r="E45" s="607" t="s">
        <v>1308</v>
      </c>
      <c r="F45" s="728">
        <v>1173.5999999999999</v>
      </c>
      <c r="G45" s="565">
        <f t="shared" si="2"/>
        <v>1173.5999999999999</v>
      </c>
    </row>
    <row r="46" spans="1:7" ht="30">
      <c r="A46" s="604" t="s">
        <v>1834</v>
      </c>
      <c r="B46" s="727" t="s">
        <v>5123</v>
      </c>
      <c r="C46" s="604">
        <v>300</v>
      </c>
      <c r="D46" s="605">
        <v>16</v>
      </c>
      <c r="E46" s="607" t="s">
        <v>1308</v>
      </c>
      <c r="F46" s="728">
        <v>1735.2</v>
      </c>
      <c r="G46" s="565">
        <f t="shared" si="2"/>
        <v>1735.2</v>
      </c>
    </row>
    <row r="47" spans="1:7" ht="30">
      <c r="A47" s="729" t="s">
        <v>5124</v>
      </c>
      <c r="B47" s="727" t="s">
        <v>5125</v>
      </c>
      <c r="C47" s="604">
        <v>350</v>
      </c>
      <c r="D47" s="605">
        <v>16</v>
      </c>
      <c r="E47" s="607" t="s">
        <v>1308</v>
      </c>
      <c r="F47" s="728">
        <v>2575.1999999999998</v>
      </c>
      <c r="G47" s="565">
        <f t="shared" si="2"/>
        <v>2575.1999999999998</v>
      </c>
    </row>
    <row r="48" spans="1:7" ht="30">
      <c r="A48" s="731" t="s">
        <v>5126</v>
      </c>
      <c r="B48" s="727" t="s">
        <v>5127</v>
      </c>
      <c r="C48" s="631">
        <v>400</v>
      </c>
      <c r="D48" s="632">
        <v>16</v>
      </c>
      <c r="E48" s="633" t="s">
        <v>1308</v>
      </c>
      <c r="F48" s="728">
        <v>3526.7999999999997</v>
      </c>
      <c r="G48" s="634">
        <f t="shared" si="2"/>
        <v>3526.7999999999997</v>
      </c>
    </row>
    <row r="49" spans="1:7" ht="30.2" customHeight="1">
      <c r="A49" s="737" t="s">
        <v>6712</v>
      </c>
      <c r="B49" s="737"/>
      <c r="C49" s="758"/>
      <c r="D49" s="756"/>
      <c r="E49" s="756"/>
      <c r="F49" s="635"/>
      <c r="G49" s="636"/>
    </row>
    <row r="50" spans="1:7" ht="22.7" customHeight="1">
      <c r="A50" s="604" t="s">
        <v>1318</v>
      </c>
      <c r="B50" s="727" t="s">
        <v>5128</v>
      </c>
      <c r="C50" s="604">
        <v>25</v>
      </c>
      <c r="D50" s="605">
        <v>16</v>
      </c>
      <c r="E50" s="607" t="s">
        <v>1319</v>
      </c>
      <c r="F50" s="728">
        <v>55.199999999999996</v>
      </c>
      <c r="G50" s="565">
        <f t="shared" ref="G50:G63" si="3">F50-F50*$C$4/100</f>
        <v>55.199999999999996</v>
      </c>
    </row>
    <row r="51" spans="1:7" ht="30">
      <c r="A51" s="604" t="s">
        <v>1320</v>
      </c>
      <c r="B51" s="727" t="s">
        <v>5129</v>
      </c>
      <c r="C51" s="604">
        <v>32</v>
      </c>
      <c r="D51" s="605">
        <v>16</v>
      </c>
      <c r="E51" s="607" t="s">
        <v>1319</v>
      </c>
      <c r="F51" s="728">
        <v>68.399999999999991</v>
      </c>
      <c r="G51" s="565">
        <f t="shared" si="3"/>
        <v>68.399999999999991</v>
      </c>
    </row>
    <row r="52" spans="1:7" ht="30">
      <c r="A52" s="604" t="s">
        <v>1321</v>
      </c>
      <c r="B52" s="727" t="s">
        <v>5130</v>
      </c>
      <c r="C52" s="604">
        <v>40</v>
      </c>
      <c r="D52" s="605">
        <v>16</v>
      </c>
      <c r="E52" s="607" t="s">
        <v>1319</v>
      </c>
      <c r="F52" s="728">
        <v>79.2</v>
      </c>
      <c r="G52" s="565">
        <f t="shared" si="3"/>
        <v>79.2</v>
      </c>
    </row>
    <row r="53" spans="1:7" ht="30">
      <c r="A53" s="604" t="s">
        <v>1322</v>
      </c>
      <c r="B53" s="727" t="s">
        <v>5131</v>
      </c>
      <c r="C53" s="604">
        <v>50</v>
      </c>
      <c r="D53" s="605">
        <v>16</v>
      </c>
      <c r="E53" s="607" t="s">
        <v>1319</v>
      </c>
      <c r="F53" s="728">
        <v>104.39999999999999</v>
      </c>
      <c r="G53" s="565">
        <f t="shared" si="3"/>
        <v>104.39999999999999</v>
      </c>
    </row>
    <row r="54" spans="1:7" ht="30">
      <c r="A54" s="604" t="s">
        <v>1323</v>
      </c>
      <c r="B54" s="727" t="s">
        <v>5132</v>
      </c>
      <c r="C54" s="604">
        <v>65</v>
      </c>
      <c r="D54" s="605">
        <v>16</v>
      </c>
      <c r="E54" s="607" t="s">
        <v>1319</v>
      </c>
      <c r="F54" s="728">
        <v>141.6</v>
      </c>
      <c r="G54" s="565">
        <f t="shared" si="3"/>
        <v>141.6</v>
      </c>
    </row>
    <row r="55" spans="1:7" ht="30">
      <c r="A55" s="604" t="s">
        <v>1324</v>
      </c>
      <c r="B55" s="727" t="s">
        <v>5133</v>
      </c>
      <c r="C55" s="604">
        <v>80</v>
      </c>
      <c r="D55" s="605">
        <v>16</v>
      </c>
      <c r="E55" s="607" t="s">
        <v>1319</v>
      </c>
      <c r="F55" s="728">
        <v>166.79999999999998</v>
      </c>
      <c r="G55" s="565">
        <f t="shared" si="3"/>
        <v>166.79999999999998</v>
      </c>
    </row>
    <row r="56" spans="1:7" ht="30">
      <c r="A56" s="604" t="s">
        <v>1325</v>
      </c>
      <c r="B56" s="727" t="s">
        <v>5134</v>
      </c>
      <c r="C56" s="604">
        <v>100</v>
      </c>
      <c r="D56" s="605">
        <v>16</v>
      </c>
      <c r="E56" s="607" t="s">
        <v>1319</v>
      </c>
      <c r="F56" s="728">
        <v>235.2</v>
      </c>
      <c r="G56" s="565">
        <f t="shared" si="3"/>
        <v>235.2</v>
      </c>
    </row>
    <row r="57" spans="1:7" ht="30">
      <c r="A57" s="604" t="s">
        <v>1326</v>
      </c>
      <c r="B57" s="727" t="s">
        <v>5135</v>
      </c>
      <c r="C57" s="604">
        <v>125</v>
      </c>
      <c r="D57" s="605">
        <v>16</v>
      </c>
      <c r="E57" s="607" t="s">
        <v>1319</v>
      </c>
      <c r="F57" s="728">
        <v>319.2</v>
      </c>
      <c r="G57" s="565">
        <f t="shared" si="3"/>
        <v>319.2</v>
      </c>
    </row>
    <row r="58" spans="1:7" ht="30">
      <c r="A58" s="604" t="s">
        <v>1327</v>
      </c>
      <c r="B58" s="727" t="s">
        <v>5136</v>
      </c>
      <c r="C58" s="604">
        <v>150</v>
      </c>
      <c r="D58" s="605">
        <v>16</v>
      </c>
      <c r="E58" s="607" t="s">
        <v>1319</v>
      </c>
      <c r="F58" s="728">
        <v>460.79999999999995</v>
      </c>
      <c r="G58" s="565">
        <f t="shared" si="3"/>
        <v>460.79999999999995</v>
      </c>
    </row>
    <row r="59" spans="1:7" ht="30">
      <c r="A59" s="604" t="s">
        <v>1328</v>
      </c>
      <c r="B59" s="727" t="s">
        <v>5137</v>
      </c>
      <c r="C59" s="604">
        <v>200</v>
      </c>
      <c r="D59" s="605">
        <v>16</v>
      </c>
      <c r="E59" s="607" t="s">
        <v>1319</v>
      </c>
      <c r="F59" s="728">
        <v>790.8</v>
      </c>
      <c r="G59" s="565">
        <f t="shared" si="3"/>
        <v>790.8</v>
      </c>
    </row>
    <row r="60" spans="1:7" ht="30">
      <c r="A60" s="729" t="s">
        <v>5138</v>
      </c>
      <c r="B60" s="727" t="s">
        <v>5139</v>
      </c>
      <c r="C60" s="604">
        <v>250</v>
      </c>
      <c r="D60" s="605">
        <v>16</v>
      </c>
      <c r="E60" s="607" t="s">
        <v>1319</v>
      </c>
      <c r="F60" s="728">
        <v>1519.2</v>
      </c>
      <c r="G60" s="565">
        <f t="shared" si="3"/>
        <v>1519.2</v>
      </c>
    </row>
    <row r="61" spans="1:7" ht="30">
      <c r="A61" s="729" t="s">
        <v>5140</v>
      </c>
      <c r="B61" s="727" t="s">
        <v>5141</v>
      </c>
      <c r="C61" s="604">
        <v>300</v>
      </c>
      <c r="D61" s="605">
        <v>16</v>
      </c>
      <c r="E61" s="607" t="s">
        <v>1319</v>
      </c>
      <c r="F61" s="728">
        <v>2096.4</v>
      </c>
      <c r="G61" s="565">
        <f t="shared" si="3"/>
        <v>2096.4</v>
      </c>
    </row>
    <row r="62" spans="1:7" ht="30">
      <c r="A62" s="729" t="s">
        <v>5142</v>
      </c>
      <c r="B62" s="727" t="s">
        <v>5143</v>
      </c>
      <c r="C62" s="604">
        <v>350</v>
      </c>
      <c r="D62" s="605">
        <v>16</v>
      </c>
      <c r="E62" s="607" t="s">
        <v>1319</v>
      </c>
      <c r="F62" s="728">
        <v>4332</v>
      </c>
      <c r="G62" s="565">
        <f t="shared" si="3"/>
        <v>4332</v>
      </c>
    </row>
    <row r="63" spans="1:7" ht="30">
      <c r="A63" s="729" t="s">
        <v>5144</v>
      </c>
      <c r="B63" s="727" t="s">
        <v>5145</v>
      </c>
      <c r="C63" s="604">
        <v>400</v>
      </c>
      <c r="D63" s="605">
        <v>16</v>
      </c>
      <c r="E63" s="607" t="s">
        <v>1319</v>
      </c>
      <c r="F63" s="728">
        <v>6186</v>
      </c>
      <c r="G63" s="565">
        <f t="shared" si="3"/>
        <v>6186</v>
      </c>
    </row>
    <row r="64" spans="1:7" ht="30.2" customHeight="1">
      <c r="A64" s="737" t="s">
        <v>1992</v>
      </c>
      <c r="B64" s="623"/>
      <c r="C64" s="625"/>
      <c r="D64" s="624"/>
      <c r="E64" s="624"/>
      <c r="F64" s="635"/>
      <c r="G64" s="636"/>
    </row>
    <row r="65" spans="1:7" ht="30">
      <c r="A65" s="604" t="s">
        <v>1329</v>
      </c>
      <c r="B65" s="727" t="s">
        <v>5146</v>
      </c>
      <c r="C65" s="604">
        <v>40</v>
      </c>
      <c r="D65" s="605">
        <v>16</v>
      </c>
      <c r="E65" s="607" t="s">
        <v>1308</v>
      </c>
      <c r="F65" s="728">
        <v>62.4</v>
      </c>
      <c r="G65" s="565">
        <f t="shared" ref="G65:G76" si="4">F65-F65*$C$4/100</f>
        <v>62.4</v>
      </c>
    </row>
    <row r="66" spans="1:7" ht="17.45" customHeight="1">
      <c r="A66" s="604" t="s">
        <v>1330</v>
      </c>
      <c r="B66" s="727" t="s">
        <v>5147</v>
      </c>
      <c r="C66" s="604">
        <v>50</v>
      </c>
      <c r="D66" s="605">
        <v>16</v>
      </c>
      <c r="E66" s="607" t="s">
        <v>1308</v>
      </c>
      <c r="F66" s="728">
        <v>68.399999999999991</v>
      </c>
      <c r="G66" s="565">
        <f t="shared" si="4"/>
        <v>68.399999999999991</v>
      </c>
    </row>
    <row r="67" spans="1:7" ht="30">
      <c r="A67" s="604" t="s">
        <v>1331</v>
      </c>
      <c r="B67" s="727" t="s">
        <v>5148</v>
      </c>
      <c r="C67" s="604">
        <v>65</v>
      </c>
      <c r="D67" s="605">
        <v>16</v>
      </c>
      <c r="E67" s="607" t="s">
        <v>1308</v>
      </c>
      <c r="F67" s="728">
        <v>87.6</v>
      </c>
      <c r="G67" s="565">
        <f t="shared" si="4"/>
        <v>87.6</v>
      </c>
    </row>
    <row r="68" spans="1:7" ht="30">
      <c r="A68" s="604" t="s">
        <v>1332</v>
      </c>
      <c r="B68" s="727" t="s">
        <v>5149</v>
      </c>
      <c r="C68" s="604">
        <v>80</v>
      </c>
      <c r="D68" s="605">
        <v>16</v>
      </c>
      <c r="E68" s="607" t="s">
        <v>1308</v>
      </c>
      <c r="F68" s="728">
        <v>109.2</v>
      </c>
      <c r="G68" s="565">
        <f t="shared" si="4"/>
        <v>109.2</v>
      </c>
    </row>
    <row r="69" spans="1:7" ht="30">
      <c r="A69" s="604" t="s">
        <v>1333</v>
      </c>
      <c r="B69" s="727" t="s">
        <v>5150</v>
      </c>
      <c r="C69" s="604">
        <v>100</v>
      </c>
      <c r="D69" s="605">
        <v>16</v>
      </c>
      <c r="E69" s="607" t="s">
        <v>1308</v>
      </c>
      <c r="F69" s="728">
        <v>133.19999999999999</v>
      </c>
      <c r="G69" s="565">
        <f t="shared" si="4"/>
        <v>133.19999999999999</v>
      </c>
    </row>
    <row r="70" spans="1:7" ht="30">
      <c r="A70" s="604" t="s">
        <v>1334</v>
      </c>
      <c r="B70" s="727" t="s">
        <v>5151</v>
      </c>
      <c r="C70" s="604">
        <v>125</v>
      </c>
      <c r="D70" s="605">
        <v>16</v>
      </c>
      <c r="E70" s="607" t="s">
        <v>1308</v>
      </c>
      <c r="F70" s="728">
        <v>172.79999999999998</v>
      </c>
      <c r="G70" s="565">
        <f t="shared" si="4"/>
        <v>172.79999999999998</v>
      </c>
    </row>
    <row r="71" spans="1:7" ht="30">
      <c r="A71" s="604" t="s">
        <v>1335</v>
      </c>
      <c r="B71" s="727" t="s">
        <v>5152</v>
      </c>
      <c r="C71" s="604">
        <v>150</v>
      </c>
      <c r="D71" s="605">
        <v>16</v>
      </c>
      <c r="E71" s="607" t="s">
        <v>1308</v>
      </c>
      <c r="F71" s="728">
        <v>223.2</v>
      </c>
      <c r="G71" s="565">
        <f t="shared" si="4"/>
        <v>223.2</v>
      </c>
    </row>
    <row r="72" spans="1:7" ht="30">
      <c r="A72" s="604" t="s">
        <v>1336</v>
      </c>
      <c r="B72" s="727" t="s">
        <v>5153</v>
      </c>
      <c r="C72" s="604">
        <v>200</v>
      </c>
      <c r="D72" s="605">
        <v>16</v>
      </c>
      <c r="E72" s="607" t="s">
        <v>1308</v>
      </c>
      <c r="F72" s="728">
        <v>324</v>
      </c>
      <c r="G72" s="565">
        <f t="shared" si="4"/>
        <v>324</v>
      </c>
    </row>
    <row r="73" spans="1:7" ht="30">
      <c r="A73" s="604" t="s">
        <v>1337</v>
      </c>
      <c r="B73" s="727" t="s">
        <v>5154</v>
      </c>
      <c r="C73" s="604">
        <v>250</v>
      </c>
      <c r="D73" s="605">
        <v>16</v>
      </c>
      <c r="E73" s="607" t="s">
        <v>1308</v>
      </c>
      <c r="F73" s="728">
        <v>501.59999999999997</v>
      </c>
      <c r="G73" s="565">
        <f t="shared" si="4"/>
        <v>501.59999999999997</v>
      </c>
    </row>
    <row r="74" spans="1:7" ht="30">
      <c r="A74" s="604" t="s">
        <v>1835</v>
      </c>
      <c r="B74" s="727" t="s">
        <v>5155</v>
      </c>
      <c r="C74" s="604">
        <v>300</v>
      </c>
      <c r="D74" s="605">
        <v>16</v>
      </c>
      <c r="E74" s="607" t="s">
        <v>1308</v>
      </c>
      <c r="F74" s="728">
        <v>651.6</v>
      </c>
      <c r="G74" s="565">
        <f t="shared" si="4"/>
        <v>651.6</v>
      </c>
    </row>
    <row r="75" spans="1:7" ht="30">
      <c r="A75" s="729" t="s">
        <v>5156</v>
      </c>
      <c r="B75" s="727" t="s">
        <v>5157</v>
      </c>
      <c r="C75" s="604">
        <v>350</v>
      </c>
      <c r="D75" s="605">
        <v>16</v>
      </c>
      <c r="E75" s="607" t="s">
        <v>1308</v>
      </c>
      <c r="F75" s="728">
        <v>997.19999999999993</v>
      </c>
      <c r="G75" s="565">
        <f t="shared" si="4"/>
        <v>997.19999999999993</v>
      </c>
    </row>
    <row r="76" spans="1:7" ht="30">
      <c r="A76" s="729" t="s">
        <v>5158</v>
      </c>
      <c r="B76" s="727" t="s">
        <v>5159</v>
      </c>
      <c r="C76" s="604">
        <v>400</v>
      </c>
      <c r="D76" s="605">
        <v>16</v>
      </c>
      <c r="E76" s="607" t="s">
        <v>1308</v>
      </c>
      <c r="F76" s="728">
        <v>1410</v>
      </c>
      <c r="G76" s="565">
        <f t="shared" si="4"/>
        <v>1410</v>
      </c>
    </row>
    <row r="77" spans="1:7">
      <c r="A77" s="735" t="s">
        <v>1341</v>
      </c>
      <c r="B77" s="623"/>
      <c r="C77" s="624"/>
      <c r="D77" s="624"/>
      <c r="E77" s="624"/>
      <c r="F77" s="635"/>
      <c r="G77" s="636"/>
    </row>
    <row r="78" spans="1:7" ht="30">
      <c r="A78" s="604" t="s">
        <v>1342</v>
      </c>
      <c r="B78" s="727" t="s">
        <v>5160</v>
      </c>
      <c r="C78" s="609">
        <v>32</v>
      </c>
      <c r="D78" s="610">
        <v>16</v>
      </c>
      <c r="E78" s="622" t="s">
        <v>1343</v>
      </c>
      <c r="F78" s="728">
        <v>58.8</v>
      </c>
      <c r="G78" s="567">
        <f t="shared" ref="G78:G90" si="5">F78-F78*$C$4/100</f>
        <v>58.8</v>
      </c>
    </row>
    <row r="79" spans="1:7" ht="30.2" customHeight="1">
      <c r="A79" s="604" t="s">
        <v>1344</v>
      </c>
      <c r="B79" s="727" t="s">
        <v>5161</v>
      </c>
      <c r="C79" s="604">
        <v>40</v>
      </c>
      <c r="D79" s="606">
        <v>16</v>
      </c>
      <c r="E79" s="607" t="s">
        <v>1343</v>
      </c>
      <c r="F79" s="728">
        <v>60</v>
      </c>
      <c r="G79" s="565">
        <f t="shared" si="5"/>
        <v>60</v>
      </c>
    </row>
    <row r="80" spans="1:7" ht="21.2" customHeight="1">
      <c r="A80" s="604" t="s">
        <v>1345</v>
      </c>
      <c r="B80" s="727" t="s">
        <v>5162</v>
      </c>
      <c r="C80" s="604">
        <v>50</v>
      </c>
      <c r="D80" s="606">
        <v>16</v>
      </c>
      <c r="E80" s="607" t="s">
        <v>1343</v>
      </c>
      <c r="F80" s="728">
        <v>64.8</v>
      </c>
      <c r="G80" s="565">
        <f t="shared" si="5"/>
        <v>64.8</v>
      </c>
    </row>
    <row r="81" spans="1:7" ht="30">
      <c r="A81" s="604" t="s">
        <v>1346</v>
      </c>
      <c r="B81" s="727" t="s">
        <v>5163</v>
      </c>
      <c r="C81" s="604">
        <v>65</v>
      </c>
      <c r="D81" s="606">
        <v>16</v>
      </c>
      <c r="E81" s="607" t="s">
        <v>1343</v>
      </c>
      <c r="F81" s="728">
        <v>81.599999999999994</v>
      </c>
      <c r="G81" s="565">
        <f t="shared" si="5"/>
        <v>81.599999999999994</v>
      </c>
    </row>
    <row r="82" spans="1:7" ht="30">
      <c r="A82" s="604" t="s">
        <v>1347</v>
      </c>
      <c r="B82" s="727" t="s">
        <v>5164</v>
      </c>
      <c r="C82" s="604">
        <v>80</v>
      </c>
      <c r="D82" s="606">
        <v>16</v>
      </c>
      <c r="E82" s="607" t="s">
        <v>1343</v>
      </c>
      <c r="F82" s="728">
        <v>108</v>
      </c>
      <c r="G82" s="565">
        <f t="shared" si="5"/>
        <v>108</v>
      </c>
    </row>
    <row r="83" spans="1:7" ht="30">
      <c r="A83" s="604" t="s">
        <v>1348</v>
      </c>
      <c r="B83" s="727" t="s">
        <v>5165</v>
      </c>
      <c r="C83" s="604">
        <v>100</v>
      </c>
      <c r="D83" s="606">
        <v>16</v>
      </c>
      <c r="E83" s="607" t="s">
        <v>1343</v>
      </c>
      <c r="F83" s="728">
        <v>142.79999999999998</v>
      </c>
      <c r="G83" s="565">
        <f t="shared" si="5"/>
        <v>142.79999999999998</v>
      </c>
    </row>
    <row r="84" spans="1:7" ht="30">
      <c r="A84" s="604" t="s">
        <v>1349</v>
      </c>
      <c r="B84" s="727" t="s">
        <v>5166</v>
      </c>
      <c r="C84" s="604">
        <v>125</v>
      </c>
      <c r="D84" s="606">
        <v>16</v>
      </c>
      <c r="E84" s="607" t="s">
        <v>1343</v>
      </c>
      <c r="F84" s="728">
        <v>172.79999999999998</v>
      </c>
      <c r="G84" s="565">
        <f t="shared" si="5"/>
        <v>172.79999999999998</v>
      </c>
    </row>
    <row r="85" spans="1:7" ht="30">
      <c r="A85" s="604" t="s">
        <v>1350</v>
      </c>
      <c r="B85" s="727" t="s">
        <v>5167</v>
      </c>
      <c r="C85" s="604">
        <v>150</v>
      </c>
      <c r="D85" s="606">
        <v>16</v>
      </c>
      <c r="E85" s="607" t="s">
        <v>1343</v>
      </c>
      <c r="F85" s="728">
        <v>230.39999999999998</v>
      </c>
      <c r="G85" s="565">
        <f t="shared" si="5"/>
        <v>230.39999999999998</v>
      </c>
    </row>
    <row r="86" spans="1:7" ht="30">
      <c r="A86" s="604" t="s">
        <v>1351</v>
      </c>
      <c r="B86" s="727" t="s">
        <v>5168</v>
      </c>
      <c r="C86" s="604">
        <v>200</v>
      </c>
      <c r="D86" s="606" t="s">
        <v>337</v>
      </c>
      <c r="E86" s="607" t="s">
        <v>1343</v>
      </c>
      <c r="F86" s="728">
        <v>332.4</v>
      </c>
      <c r="G86" s="565">
        <f t="shared" si="5"/>
        <v>332.4</v>
      </c>
    </row>
    <row r="87" spans="1:7" ht="30">
      <c r="A87" s="604" t="s">
        <v>1352</v>
      </c>
      <c r="B87" s="727" t="s">
        <v>5169</v>
      </c>
      <c r="C87" s="604">
        <v>250</v>
      </c>
      <c r="D87" s="606" t="s">
        <v>337</v>
      </c>
      <c r="E87" s="607" t="s">
        <v>1343</v>
      </c>
      <c r="F87" s="728">
        <v>465.59999999999997</v>
      </c>
      <c r="G87" s="565">
        <f t="shared" si="5"/>
        <v>465.59999999999997</v>
      </c>
    </row>
    <row r="88" spans="1:7" ht="30">
      <c r="A88" s="729" t="s">
        <v>5170</v>
      </c>
      <c r="B88" s="727" t="s">
        <v>5171</v>
      </c>
      <c r="C88" s="637">
        <v>300</v>
      </c>
      <c r="D88" s="605" t="s">
        <v>337</v>
      </c>
      <c r="E88" s="607" t="s">
        <v>1343</v>
      </c>
      <c r="F88" s="728">
        <v>596.4</v>
      </c>
      <c r="G88" s="565">
        <f t="shared" si="5"/>
        <v>596.4</v>
      </c>
    </row>
    <row r="89" spans="1:7" ht="30">
      <c r="A89" s="729" t="s">
        <v>5172</v>
      </c>
      <c r="B89" s="727" t="s">
        <v>5173</v>
      </c>
      <c r="C89" s="637">
        <v>350</v>
      </c>
      <c r="D89" s="605" t="s">
        <v>337</v>
      </c>
      <c r="E89" s="607" t="s">
        <v>1343</v>
      </c>
      <c r="F89" s="728">
        <v>855.6</v>
      </c>
      <c r="G89" s="565">
        <f t="shared" si="5"/>
        <v>855.6</v>
      </c>
    </row>
    <row r="90" spans="1:7" ht="30">
      <c r="A90" s="729" t="s">
        <v>5174</v>
      </c>
      <c r="B90" s="727" t="s">
        <v>5175</v>
      </c>
      <c r="C90" s="638">
        <v>400</v>
      </c>
      <c r="D90" s="632" t="s">
        <v>337</v>
      </c>
      <c r="E90" s="633" t="s">
        <v>1343</v>
      </c>
      <c r="F90" s="728">
        <v>1046.3999999999999</v>
      </c>
      <c r="G90" s="634">
        <f t="shared" si="5"/>
        <v>1046.3999999999999</v>
      </c>
    </row>
    <row r="91" spans="1:7">
      <c r="A91" s="735" t="s">
        <v>1353</v>
      </c>
      <c r="B91" s="623"/>
      <c r="C91" s="624"/>
      <c r="D91" s="624"/>
      <c r="E91" s="624"/>
      <c r="F91" s="635"/>
      <c r="G91" s="636"/>
    </row>
    <row r="92" spans="1:7" ht="30.2" customHeight="1">
      <c r="A92" s="604" t="s">
        <v>1836</v>
      </c>
      <c r="B92" s="727" t="s">
        <v>5176</v>
      </c>
      <c r="C92" s="639">
        <v>15</v>
      </c>
      <c r="D92" s="545">
        <v>16</v>
      </c>
      <c r="E92" s="622" t="s">
        <v>1343</v>
      </c>
      <c r="F92" s="728">
        <v>32.4</v>
      </c>
      <c r="G92" s="567">
        <f t="shared" ref="G92:G97" si="6">F92-F92*$C$4/100</f>
        <v>32.4</v>
      </c>
    </row>
    <row r="93" spans="1:7" ht="24.75" customHeight="1">
      <c r="A93" s="604" t="s">
        <v>1837</v>
      </c>
      <c r="B93" s="727" t="s">
        <v>5177</v>
      </c>
      <c r="C93" s="637">
        <v>20</v>
      </c>
      <c r="D93" s="605">
        <v>16</v>
      </c>
      <c r="E93" s="607" t="s">
        <v>1343</v>
      </c>
      <c r="F93" s="728">
        <v>34.799999999999997</v>
      </c>
      <c r="G93" s="565">
        <f t="shared" si="6"/>
        <v>34.799999999999997</v>
      </c>
    </row>
    <row r="94" spans="1:7" ht="30">
      <c r="A94" s="604" t="s">
        <v>1354</v>
      </c>
      <c r="B94" s="727" t="s">
        <v>5178</v>
      </c>
      <c r="C94" s="604">
        <v>25</v>
      </c>
      <c r="D94" s="605">
        <v>16</v>
      </c>
      <c r="E94" s="607" t="s">
        <v>1343</v>
      </c>
      <c r="F94" s="728">
        <v>40.799999999999997</v>
      </c>
      <c r="G94" s="565">
        <f t="shared" si="6"/>
        <v>40.799999999999997</v>
      </c>
    </row>
    <row r="95" spans="1:7" ht="30">
      <c r="A95" s="604" t="s">
        <v>1355</v>
      </c>
      <c r="B95" s="727" t="s">
        <v>5179</v>
      </c>
      <c r="C95" s="604">
        <v>32</v>
      </c>
      <c r="D95" s="605">
        <v>16</v>
      </c>
      <c r="E95" s="607" t="s">
        <v>1343</v>
      </c>
      <c r="F95" s="728">
        <v>46.8</v>
      </c>
      <c r="G95" s="565">
        <f t="shared" si="6"/>
        <v>46.8</v>
      </c>
    </row>
    <row r="96" spans="1:7" ht="30">
      <c r="A96" s="604" t="s">
        <v>1356</v>
      </c>
      <c r="B96" s="727" t="s">
        <v>5180</v>
      </c>
      <c r="C96" s="604">
        <v>40</v>
      </c>
      <c r="D96" s="605">
        <v>16</v>
      </c>
      <c r="E96" s="607" t="s">
        <v>1343</v>
      </c>
      <c r="F96" s="728">
        <v>58.8</v>
      </c>
      <c r="G96" s="565">
        <f t="shared" si="6"/>
        <v>58.8</v>
      </c>
    </row>
    <row r="97" spans="1:7" ht="30">
      <c r="A97" s="604" t="s">
        <v>1357</v>
      </c>
      <c r="B97" s="727" t="s">
        <v>5181</v>
      </c>
      <c r="C97" s="604">
        <v>50</v>
      </c>
      <c r="D97" s="605">
        <v>16</v>
      </c>
      <c r="E97" s="607" t="s">
        <v>1343</v>
      </c>
      <c r="F97" s="728">
        <v>73.2</v>
      </c>
      <c r="G97" s="565">
        <f t="shared" si="6"/>
        <v>73.2</v>
      </c>
    </row>
    <row r="98" spans="1:7">
      <c r="A98" s="737" t="s">
        <v>1993</v>
      </c>
      <c r="B98" s="623"/>
      <c r="C98" s="625"/>
      <c r="D98" s="624"/>
      <c r="E98" s="624"/>
      <c r="F98" s="635"/>
      <c r="G98" s="636"/>
    </row>
    <row r="99" spans="1:7" ht="45">
      <c r="A99" s="729" t="s">
        <v>5182</v>
      </c>
      <c r="B99" s="727" t="s">
        <v>5183</v>
      </c>
      <c r="C99" s="604">
        <v>40</v>
      </c>
      <c r="D99" s="605">
        <v>16</v>
      </c>
      <c r="E99" s="607" t="s">
        <v>1308</v>
      </c>
      <c r="F99" s="728">
        <v>63.599999999999994</v>
      </c>
      <c r="G99" s="565">
        <f t="shared" ref="G99:G110" si="7">F99-F99*$C$4/100</f>
        <v>63.599999999999994</v>
      </c>
    </row>
    <row r="100" spans="1:7" ht="45">
      <c r="A100" s="729" t="s">
        <v>5184</v>
      </c>
      <c r="B100" s="727" t="s">
        <v>5185</v>
      </c>
      <c r="C100" s="604">
        <v>50</v>
      </c>
      <c r="D100" s="605">
        <v>16</v>
      </c>
      <c r="E100" s="607" t="s">
        <v>1308</v>
      </c>
      <c r="F100" s="728">
        <v>69.599999999999994</v>
      </c>
      <c r="G100" s="565">
        <f t="shared" si="7"/>
        <v>69.599999999999994</v>
      </c>
    </row>
    <row r="101" spans="1:7" ht="45">
      <c r="A101" s="729" t="s">
        <v>5186</v>
      </c>
      <c r="B101" s="727" t="s">
        <v>5187</v>
      </c>
      <c r="C101" s="604">
        <v>65</v>
      </c>
      <c r="D101" s="605">
        <v>16</v>
      </c>
      <c r="E101" s="607" t="s">
        <v>1308</v>
      </c>
      <c r="F101" s="728">
        <v>90</v>
      </c>
      <c r="G101" s="565">
        <f t="shared" si="7"/>
        <v>90</v>
      </c>
    </row>
    <row r="102" spans="1:7" ht="45">
      <c r="A102" s="729" t="s">
        <v>5188</v>
      </c>
      <c r="B102" s="727" t="s">
        <v>5189</v>
      </c>
      <c r="C102" s="604">
        <v>80</v>
      </c>
      <c r="D102" s="605">
        <v>16</v>
      </c>
      <c r="E102" s="607" t="s">
        <v>1308</v>
      </c>
      <c r="F102" s="728">
        <v>121.19999999999999</v>
      </c>
      <c r="G102" s="565">
        <f t="shared" si="7"/>
        <v>121.19999999999999</v>
      </c>
    </row>
    <row r="103" spans="1:7" ht="45">
      <c r="A103" s="729" t="s">
        <v>5190</v>
      </c>
      <c r="B103" s="727" t="s">
        <v>5191</v>
      </c>
      <c r="C103" s="604">
        <v>100</v>
      </c>
      <c r="D103" s="605">
        <v>16</v>
      </c>
      <c r="E103" s="607" t="s">
        <v>1308</v>
      </c>
      <c r="F103" s="728">
        <v>160.79999999999998</v>
      </c>
      <c r="G103" s="565">
        <f t="shared" si="7"/>
        <v>160.79999999999998</v>
      </c>
    </row>
    <row r="104" spans="1:7" ht="45">
      <c r="A104" s="729" t="s">
        <v>5192</v>
      </c>
      <c r="B104" s="727" t="s">
        <v>5193</v>
      </c>
      <c r="C104" s="604">
        <v>125</v>
      </c>
      <c r="D104" s="605">
        <v>16</v>
      </c>
      <c r="E104" s="607" t="s">
        <v>1308</v>
      </c>
      <c r="F104" s="728">
        <v>207.6</v>
      </c>
      <c r="G104" s="565">
        <f t="shared" si="7"/>
        <v>207.6</v>
      </c>
    </row>
    <row r="105" spans="1:7" ht="30.2" customHeight="1">
      <c r="A105" s="729" t="s">
        <v>5194</v>
      </c>
      <c r="B105" s="727" t="s">
        <v>5195</v>
      </c>
      <c r="C105" s="604">
        <v>150</v>
      </c>
      <c r="D105" s="605">
        <v>16</v>
      </c>
      <c r="E105" s="607" t="s">
        <v>1308</v>
      </c>
      <c r="F105" s="728">
        <v>284.39999999999998</v>
      </c>
      <c r="G105" s="565">
        <f t="shared" si="7"/>
        <v>284.39999999999998</v>
      </c>
    </row>
    <row r="106" spans="1:7" ht="24.75" customHeight="1">
      <c r="A106" s="729" t="s">
        <v>5196</v>
      </c>
      <c r="B106" s="727" t="s">
        <v>5197</v>
      </c>
      <c r="C106" s="604">
        <v>200</v>
      </c>
      <c r="D106" s="605">
        <v>16</v>
      </c>
      <c r="E106" s="607" t="s">
        <v>1308</v>
      </c>
      <c r="F106" s="728">
        <v>499.2</v>
      </c>
      <c r="G106" s="565">
        <f t="shared" si="7"/>
        <v>499.2</v>
      </c>
    </row>
    <row r="107" spans="1:7" ht="45">
      <c r="A107" s="729" t="s">
        <v>5198</v>
      </c>
      <c r="B107" s="727" t="s">
        <v>5199</v>
      </c>
      <c r="C107" s="604">
        <v>250</v>
      </c>
      <c r="D107" s="605">
        <v>16</v>
      </c>
      <c r="E107" s="607" t="s">
        <v>1308</v>
      </c>
      <c r="F107" s="728">
        <v>812.4</v>
      </c>
      <c r="G107" s="565">
        <f t="shared" si="7"/>
        <v>812.4</v>
      </c>
    </row>
    <row r="108" spans="1:7" ht="45">
      <c r="A108" s="732" t="s">
        <v>5200</v>
      </c>
      <c r="B108" s="727" t="s">
        <v>5201</v>
      </c>
      <c r="C108" s="604">
        <v>300</v>
      </c>
      <c r="D108" s="605">
        <v>16</v>
      </c>
      <c r="E108" s="607" t="s">
        <v>1308</v>
      </c>
      <c r="F108" s="728">
        <v>1190.3999999999999</v>
      </c>
      <c r="G108" s="565">
        <f t="shared" si="7"/>
        <v>1190.3999999999999</v>
      </c>
    </row>
    <row r="109" spans="1:7" ht="45">
      <c r="A109" s="729" t="s">
        <v>5202</v>
      </c>
      <c r="B109" s="727" t="s">
        <v>5203</v>
      </c>
      <c r="C109" s="604">
        <v>350</v>
      </c>
      <c r="D109" s="605">
        <v>16</v>
      </c>
      <c r="E109" s="607" t="s">
        <v>1308</v>
      </c>
      <c r="F109" s="728">
        <v>1786.8</v>
      </c>
      <c r="G109" s="565">
        <f t="shared" si="7"/>
        <v>1786.8</v>
      </c>
    </row>
    <row r="110" spans="1:7" ht="45">
      <c r="A110" s="729" t="s">
        <v>5204</v>
      </c>
      <c r="B110" s="727" t="s">
        <v>5205</v>
      </c>
      <c r="C110" s="604">
        <v>400</v>
      </c>
      <c r="D110" s="605">
        <v>16</v>
      </c>
      <c r="E110" s="607" t="s">
        <v>1308</v>
      </c>
      <c r="F110" s="728">
        <v>2666.4</v>
      </c>
      <c r="G110" s="565">
        <f t="shared" si="7"/>
        <v>2666.4</v>
      </c>
    </row>
    <row r="111" spans="1:7">
      <c r="A111" s="738" t="s">
        <v>1338</v>
      </c>
      <c r="B111" s="623"/>
      <c r="C111" s="625"/>
      <c r="D111" s="640"/>
      <c r="E111" s="641"/>
      <c r="F111" s="642"/>
      <c r="G111" s="636"/>
    </row>
    <row r="112" spans="1:7" ht="30.2" customHeight="1">
      <c r="A112" s="561" t="s">
        <v>5206</v>
      </c>
      <c r="B112" s="727" t="s">
        <v>5207</v>
      </c>
      <c r="C112" s="604">
        <v>32</v>
      </c>
      <c r="D112" s="605">
        <v>16</v>
      </c>
      <c r="E112" s="607" t="s">
        <v>1339</v>
      </c>
      <c r="F112" s="728">
        <v>81.599999999999994</v>
      </c>
      <c r="G112" s="565">
        <f t="shared" ref="G112:G117" si="8">F112-F112*$C$4/100</f>
        <v>81.599999999999994</v>
      </c>
    </row>
    <row r="113" spans="1:7" ht="21.75" customHeight="1">
      <c r="A113" s="561" t="s">
        <v>5208</v>
      </c>
      <c r="B113" s="727" t="s">
        <v>5209</v>
      </c>
      <c r="C113" s="604">
        <v>40</v>
      </c>
      <c r="D113" s="605">
        <v>16</v>
      </c>
      <c r="E113" s="607" t="s">
        <v>1339</v>
      </c>
      <c r="F113" s="728">
        <v>92.399999999999991</v>
      </c>
      <c r="G113" s="565">
        <f t="shared" si="8"/>
        <v>92.399999999999991</v>
      </c>
    </row>
    <row r="114" spans="1:7" ht="45">
      <c r="A114" s="561" t="s">
        <v>5210</v>
      </c>
      <c r="B114" s="727" t="s">
        <v>5211</v>
      </c>
      <c r="C114" s="604">
        <v>50</v>
      </c>
      <c r="D114" s="605">
        <v>16</v>
      </c>
      <c r="E114" s="607" t="s">
        <v>1339</v>
      </c>
      <c r="F114" s="728">
        <v>121.19999999999999</v>
      </c>
      <c r="G114" s="565">
        <f t="shared" si="8"/>
        <v>121.19999999999999</v>
      </c>
    </row>
    <row r="115" spans="1:7" ht="45">
      <c r="A115" s="561" t="s">
        <v>5212</v>
      </c>
      <c r="B115" s="727" t="s">
        <v>5213</v>
      </c>
      <c r="C115" s="604">
        <v>65</v>
      </c>
      <c r="D115" s="605">
        <v>16</v>
      </c>
      <c r="E115" s="607" t="s">
        <v>1339</v>
      </c>
      <c r="F115" s="728">
        <v>160.79999999999998</v>
      </c>
      <c r="G115" s="565">
        <f t="shared" si="8"/>
        <v>160.79999999999998</v>
      </c>
    </row>
    <row r="116" spans="1:7" ht="45">
      <c r="A116" s="561" t="s">
        <v>5214</v>
      </c>
      <c r="B116" s="727" t="s">
        <v>5215</v>
      </c>
      <c r="C116" s="604">
        <v>80</v>
      </c>
      <c r="D116" s="605">
        <v>16</v>
      </c>
      <c r="E116" s="607" t="s">
        <v>1339</v>
      </c>
      <c r="F116" s="728">
        <v>229.2</v>
      </c>
      <c r="G116" s="565">
        <f t="shared" si="8"/>
        <v>229.2</v>
      </c>
    </row>
    <row r="117" spans="1:7" ht="45">
      <c r="A117" s="561" t="s">
        <v>5216</v>
      </c>
      <c r="B117" s="727" t="s">
        <v>5217</v>
      </c>
      <c r="C117" s="604">
        <v>100</v>
      </c>
      <c r="D117" s="605">
        <v>16</v>
      </c>
      <c r="E117" s="607" t="s">
        <v>1339</v>
      </c>
      <c r="F117" s="728">
        <v>312</v>
      </c>
      <c r="G117" s="565">
        <f t="shared" si="8"/>
        <v>312</v>
      </c>
    </row>
    <row r="118" spans="1:7">
      <c r="A118" s="735" t="s">
        <v>1340</v>
      </c>
      <c r="B118" s="623"/>
      <c r="C118" s="625"/>
      <c r="D118" s="640"/>
      <c r="E118" s="641"/>
      <c r="F118" s="642"/>
      <c r="G118" s="636"/>
    </row>
    <row r="119" spans="1:7" ht="30">
      <c r="A119" s="729" t="s">
        <v>5218</v>
      </c>
      <c r="B119" s="727" t="s">
        <v>5219</v>
      </c>
      <c r="C119" s="604">
        <v>40</v>
      </c>
      <c r="D119" s="605">
        <v>16</v>
      </c>
      <c r="E119" s="607" t="s">
        <v>1308</v>
      </c>
      <c r="F119" s="728">
        <v>55.199999999999996</v>
      </c>
      <c r="G119" s="565">
        <f t="shared" ref="G119:G130" si="9">F119-F119*$C$4/100</f>
        <v>55.199999999999996</v>
      </c>
    </row>
    <row r="120" spans="1:7" ht="30">
      <c r="A120" s="729" t="s">
        <v>5220</v>
      </c>
      <c r="B120" s="727" t="s">
        <v>5221</v>
      </c>
      <c r="C120" s="604">
        <v>50</v>
      </c>
      <c r="D120" s="605">
        <v>16</v>
      </c>
      <c r="E120" s="607" t="s">
        <v>1308</v>
      </c>
      <c r="F120" s="728">
        <v>69.599999999999994</v>
      </c>
      <c r="G120" s="565">
        <f t="shared" si="9"/>
        <v>69.599999999999994</v>
      </c>
    </row>
    <row r="121" spans="1:7" ht="30">
      <c r="A121" s="729" t="s">
        <v>5222</v>
      </c>
      <c r="B121" s="727" t="s">
        <v>5223</v>
      </c>
      <c r="C121" s="604">
        <v>65</v>
      </c>
      <c r="D121" s="605">
        <v>16</v>
      </c>
      <c r="E121" s="607" t="s">
        <v>1308</v>
      </c>
      <c r="F121" s="728">
        <v>81.599999999999994</v>
      </c>
      <c r="G121" s="565">
        <f t="shared" si="9"/>
        <v>81.599999999999994</v>
      </c>
    </row>
    <row r="122" spans="1:7" ht="30">
      <c r="A122" s="729" t="s">
        <v>5224</v>
      </c>
      <c r="B122" s="727" t="s">
        <v>5225</v>
      </c>
      <c r="C122" s="604">
        <v>80</v>
      </c>
      <c r="D122" s="605">
        <v>16</v>
      </c>
      <c r="E122" s="607" t="s">
        <v>1308</v>
      </c>
      <c r="F122" s="728">
        <v>92.399999999999991</v>
      </c>
      <c r="G122" s="565">
        <f t="shared" si="9"/>
        <v>92.399999999999991</v>
      </c>
    </row>
    <row r="123" spans="1:7" ht="30">
      <c r="A123" s="729" t="s">
        <v>5226</v>
      </c>
      <c r="B123" s="727" t="s">
        <v>5227</v>
      </c>
      <c r="C123" s="604">
        <v>100</v>
      </c>
      <c r="D123" s="605">
        <v>16</v>
      </c>
      <c r="E123" s="607" t="s">
        <v>1308</v>
      </c>
      <c r="F123" s="728">
        <v>105.6</v>
      </c>
      <c r="G123" s="565">
        <f t="shared" si="9"/>
        <v>105.6</v>
      </c>
    </row>
    <row r="124" spans="1:7" ht="30">
      <c r="A124" s="729" t="s">
        <v>5228</v>
      </c>
      <c r="B124" s="727" t="s">
        <v>5229</v>
      </c>
      <c r="C124" s="604">
        <v>125</v>
      </c>
      <c r="D124" s="605">
        <v>16</v>
      </c>
      <c r="E124" s="607" t="s">
        <v>1308</v>
      </c>
      <c r="F124" s="728">
        <v>142.79999999999998</v>
      </c>
      <c r="G124" s="565">
        <f t="shared" si="9"/>
        <v>142.79999999999998</v>
      </c>
    </row>
    <row r="125" spans="1:7" ht="30.2" customHeight="1">
      <c r="A125" s="729" t="s">
        <v>5230</v>
      </c>
      <c r="B125" s="727" t="s">
        <v>5231</v>
      </c>
      <c r="C125" s="604">
        <v>150</v>
      </c>
      <c r="D125" s="605">
        <v>16</v>
      </c>
      <c r="E125" s="607" t="s">
        <v>1308</v>
      </c>
      <c r="F125" s="728">
        <v>169.2</v>
      </c>
      <c r="G125" s="565">
        <f t="shared" si="9"/>
        <v>169.2</v>
      </c>
    </row>
    <row r="126" spans="1:7" ht="22.7" customHeight="1">
      <c r="A126" s="729" t="s">
        <v>5232</v>
      </c>
      <c r="B126" s="727" t="s">
        <v>5233</v>
      </c>
      <c r="C126" s="604">
        <v>200</v>
      </c>
      <c r="D126" s="605">
        <v>16</v>
      </c>
      <c r="E126" s="607" t="s">
        <v>1308</v>
      </c>
      <c r="F126" s="728">
        <v>247.2</v>
      </c>
      <c r="G126" s="565">
        <f t="shared" si="9"/>
        <v>247.2</v>
      </c>
    </row>
    <row r="127" spans="1:7" ht="30">
      <c r="A127" s="729" t="s">
        <v>5234</v>
      </c>
      <c r="B127" s="727" t="s">
        <v>5235</v>
      </c>
      <c r="C127" s="604">
        <v>250</v>
      </c>
      <c r="D127" s="605">
        <v>16</v>
      </c>
      <c r="E127" s="607" t="s">
        <v>1308</v>
      </c>
      <c r="F127" s="728">
        <v>414</v>
      </c>
      <c r="G127" s="565">
        <f t="shared" si="9"/>
        <v>414</v>
      </c>
    </row>
    <row r="128" spans="1:7" ht="30">
      <c r="A128" s="729" t="s">
        <v>5236</v>
      </c>
      <c r="B128" s="727" t="s">
        <v>5237</v>
      </c>
      <c r="C128" s="637">
        <v>300</v>
      </c>
      <c r="D128" s="605">
        <v>16</v>
      </c>
      <c r="E128" s="607" t="s">
        <v>1308</v>
      </c>
      <c r="F128" s="728">
        <v>565.19999999999993</v>
      </c>
      <c r="G128" s="565">
        <f t="shared" si="9"/>
        <v>565.19999999999993</v>
      </c>
    </row>
    <row r="129" spans="1:7" ht="30">
      <c r="A129" s="729" t="s">
        <v>5238</v>
      </c>
      <c r="B129" s="727" t="s">
        <v>5239</v>
      </c>
      <c r="C129" s="637">
        <v>350</v>
      </c>
      <c r="D129" s="605">
        <v>16</v>
      </c>
      <c r="E129" s="607" t="s">
        <v>1308</v>
      </c>
      <c r="F129" s="728">
        <v>885.6</v>
      </c>
      <c r="G129" s="565">
        <f t="shared" si="9"/>
        <v>885.6</v>
      </c>
    </row>
    <row r="130" spans="1:7" ht="30">
      <c r="A130" s="729" t="s">
        <v>5240</v>
      </c>
      <c r="B130" s="727" t="s">
        <v>5241</v>
      </c>
      <c r="C130" s="638">
        <v>400</v>
      </c>
      <c r="D130" s="632">
        <v>16</v>
      </c>
      <c r="E130" s="633" t="s">
        <v>1308</v>
      </c>
      <c r="F130" s="728">
        <v>1279.2</v>
      </c>
      <c r="G130" s="634">
        <f t="shared" si="9"/>
        <v>1279.2</v>
      </c>
    </row>
    <row r="131" spans="1:7">
      <c r="A131" s="737" t="s">
        <v>1316</v>
      </c>
      <c r="B131" s="623"/>
      <c r="C131" s="624"/>
      <c r="D131" s="624"/>
      <c r="E131" s="624"/>
      <c r="F131" s="635"/>
      <c r="G131" s="636"/>
    </row>
    <row r="132" spans="1:7" ht="45">
      <c r="A132" s="730" t="s">
        <v>5242</v>
      </c>
      <c r="B132" s="727" t="s">
        <v>5243</v>
      </c>
      <c r="C132" s="609">
        <v>50</v>
      </c>
      <c r="D132" s="545">
        <v>10</v>
      </c>
      <c r="E132" s="622" t="s">
        <v>1317</v>
      </c>
      <c r="F132" s="728">
        <v>386.4</v>
      </c>
      <c r="G132" s="567">
        <f t="shared" ref="G132:G145" si="10">F132-F132*$C$4/100</f>
        <v>386.4</v>
      </c>
    </row>
    <row r="133" spans="1:7" ht="45">
      <c r="A133" s="729" t="s">
        <v>5244</v>
      </c>
      <c r="B133" s="727" t="s">
        <v>5245</v>
      </c>
      <c r="C133" s="604">
        <v>65</v>
      </c>
      <c r="D133" s="605">
        <v>10</v>
      </c>
      <c r="E133" s="607" t="s">
        <v>1317</v>
      </c>
      <c r="F133" s="728">
        <v>410.4</v>
      </c>
      <c r="G133" s="565">
        <f t="shared" si="10"/>
        <v>410.4</v>
      </c>
    </row>
    <row r="134" spans="1:7" ht="45">
      <c r="A134" s="729" t="s">
        <v>5246</v>
      </c>
      <c r="B134" s="727" t="s">
        <v>5247</v>
      </c>
      <c r="C134" s="604">
        <v>80</v>
      </c>
      <c r="D134" s="605">
        <v>10</v>
      </c>
      <c r="E134" s="607" t="s">
        <v>1317</v>
      </c>
      <c r="F134" s="728">
        <v>435.59999999999997</v>
      </c>
      <c r="G134" s="565">
        <f t="shared" si="10"/>
        <v>435.59999999999997</v>
      </c>
    </row>
    <row r="135" spans="1:7" ht="45">
      <c r="A135" s="729" t="s">
        <v>5248</v>
      </c>
      <c r="B135" s="727" t="s">
        <v>5249</v>
      </c>
      <c r="C135" s="604">
        <v>100</v>
      </c>
      <c r="D135" s="605">
        <v>10</v>
      </c>
      <c r="E135" s="607" t="s">
        <v>1317</v>
      </c>
      <c r="F135" s="728">
        <v>477.59999999999997</v>
      </c>
      <c r="G135" s="565">
        <f t="shared" si="10"/>
        <v>477.59999999999997</v>
      </c>
    </row>
    <row r="136" spans="1:7" ht="45">
      <c r="A136" s="729" t="s">
        <v>5250</v>
      </c>
      <c r="B136" s="727" t="s">
        <v>5251</v>
      </c>
      <c r="C136" s="604">
        <v>125</v>
      </c>
      <c r="D136" s="605">
        <v>10</v>
      </c>
      <c r="E136" s="607" t="s">
        <v>1317</v>
      </c>
      <c r="F136" s="728">
        <v>596.4</v>
      </c>
      <c r="G136" s="565">
        <f t="shared" si="10"/>
        <v>596.4</v>
      </c>
    </row>
    <row r="137" spans="1:7" ht="45">
      <c r="A137" s="729" t="s">
        <v>5252</v>
      </c>
      <c r="B137" s="727" t="s">
        <v>5253</v>
      </c>
      <c r="C137" s="604">
        <v>150</v>
      </c>
      <c r="D137" s="605">
        <v>10</v>
      </c>
      <c r="E137" s="607" t="s">
        <v>1317</v>
      </c>
      <c r="F137" s="728">
        <v>675.6</v>
      </c>
      <c r="G137" s="565">
        <f t="shared" si="10"/>
        <v>675.6</v>
      </c>
    </row>
    <row r="138" spans="1:7" ht="45">
      <c r="A138" s="729" t="s">
        <v>5254</v>
      </c>
      <c r="B138" s="727" t="s">
        <v>5255</v>
      </c>
      <c r="C138" s="604">
        <v>200</v>
      </c>
      <c r="D138" s="605">
        <v>10</v>
      </c>
      <c r="E138" s="607" t="s">
        <v>1317</v>
      </c>
      <c r="F138" s="728">
        <v>1032</v>
      </c>
      <c r="G138" s="565">
        <f t="shared" si="10"/>
        <v>1032</v>
      </c>
    </row>
    <row r="139" spans="1:7" ht="30.2" customHeight="1">
      <c r="A139" s="729" t="s">
        <v>5256</v>
      </c>
      <c r="B139" s="727" t="s">
        <v>5257</v>
      </c>
      <c r="C139" s="604">
        <v>250</v>
      </c>
      <c r="D139" s="605">
        <v>10</v>
      </c>
      <c r="E139" s="607" t="s">
        <v>1317</v>
      </c>
      <c r="F139" s="728">
        <v>1330.8</v>
      </c>
      <c r="G139" s="565">
        <f t="shared" si="10"/>
        <v>1330.8</v>
      </c>
    </row>
    <row r="140" spans="1:7" ht="36" customHeight="1">
      <c r="A140" s="729" t="s">
        <v>5258</v>
      </c>
      <c r="B140" s="727" t="s">
        <v>5259</v>
      </c>
      <c r="C140" s="604">
        <v>300</v>
      </c>
      <c r="D140" s="605">
        <v>10</v>
      </c>
      <c r="E140" s="607" t="s">
        <v>1317</v>
      </c>
      <c r="F140" s="728">
        <v>1684.8</v>
      </c>
      <c r="G140" s="565">
        <f t="shared" si="10"/>
        <v>1684.8</v>
      </c>
    </row>
    <row r="141" spans="1:7" ht="41.25" customHeight="1">
      <c r="A141" s="729" t="s">
        <v>5260</v>
      </c>
      <c r="B141" s="727" t="s">
        <v>5261</v>
      </c>
      <c r="C141" s="604">
        <v>350</v>
      </c>
      <c r="D141" s="605">
        <v>10</v>
      </c>
      <c r="E141" s="607" t="s">
        <v>1317</v>
      </c>
      <c r="F141" s="728">
        <v>2780.4</v>
      </c>
      <c r="G141" s="565">
        <f t="shared" si="10"/>
        <v>2780.4</v>
      </c>
    </row>
    <row r="142" spans="1:7" ht="45">
      <c r="A142" s="729" t="s">
        <v>5262</v>
      </c>
      <c r="B142" s="727" t="s">
        <v>5263</v>
      </c>
      <c r="C142" s="604">
        <v>400</v>
      </c>
      <c r="D142" s="605">
        <v>10</v>
      </c>
      <c r="E142" s="607" t="s">
        <v>1317</v>
      </c>
      <c r="F142" s="728">
        <v>3381.6</v>
      </c>
      <c r="G142" s="565">
        <f t="shared" si="10"/>
        <v>3381.6</v>
      </c>
    </row>
    <row r="143" spans="1:7" ht="45">
      <c r="A143" s="729" t="s">
        <v>5264</v>
      </c>
      <c r="B143" s="727" t="s">
        <v>5265</v>
      </c>
      <c r="C143" s="604">
        <v>450</v>
      </c>
      <c r="D143" s="605">
        <v>10</v>
      </c>
      <c r="E143" s="607" t="s">
        <v>1317</v>
      </c>
      <c r="F143" s="728">
        <v>4233.5999999999995</v>
      </c>
      <c r="G143" s="565">
        <f t="shared" si="10"/>
        <v>4233.5999999999995</v>
      </c>
    </row>
    <row r="144" spans="1:7" ht="45">
      <c r="A144" s="729" t="s">
        <v>5266</v>
      </c>
      <c r="B144" s="727" t="s">
        <v>5267</v>
      </c>
      <c r="C144" s="604">
        <v>500</v>
      </c>
      <c r="D144" s="605">
        <v>10</v>
      </c>
      <c r="E144" s="607" t="s">
        <v>1317</v>
      </c>
      <c r="F144" s="728">
        <v>5090.3999999999996</v>
      </c>
      <c r="G144" s="565">
        <f t="shared" si="10"/>
        <v>5090.3999999999996</v>
      </c>
    </row>
    <row r="145" spans="1:7" ht="45">
      <c r="A145" s="729" t="s">
        <v>5268</v>
      </c>
      <c r="B145" s="727" t="s">
        <v>5269</v>
      </c>
      <c r="C145" s="604">
        <v>600</v>
      </c>
      <c r="D145" s="605">
        <v>10</v>
      </c>
      <c r="E145" s="607" t="s">
        <v>1317</v>
      </c>
      <c r="F145" s="728">
        <v>7315.2</v>
      </c>
      <c r="G145" s="565">
        <f t="shared" si="10"/>
        <v>7315.2</v>
      </c>
    </row>
    <row r="146" spans="1:7">
      <c r="E146" s="611"/>
      <c r="F146" s="612"/>
      <c r="G146" s="611"/>
    </row>
    <row r="147" spans="1:7" ht="15.75">
      <c r="A147" s="692" t="s">
        <v>1795</v>
      </c>
      <c r="E147" s="611"/>
      <c r="F147" s="612"/>
      <c r="G147" s="611"/>
    </row>
    <row r="148" spans="1:7">
      <c r="E148" s="611"/>
      <c r="F148" s="612"/>
      <c r="G148" s="611"/>
    </row>
    <row r="149" spans="1:7">
      <c r="E149" s="611"/>
      <c r="F149" s="612"/>
      <c r="G149" s="611"/>
    </row>
    <row r="150" spans="1:7">
      <c r="E150" s="611"/>
      <c r="F150" s="612"/>
      <c r="G150" s="611"/>
    </row>
    <row r="151" spans="1:7">
      <c r="E151" s="611"/>
      <c r="F151" s="612"/>
      <c r="G151" s="611"/>
    </row>
    <row r="152" spans="1:7">
      <c r="E152" s="611"/>
      <c r="F152" s="612"/>
      <c r="G152" s="611"/>
    </row>
    <row r="153" spans="1:7">
      <c r="E153" s="611"/>
      <c r="F153" s="612"/>
      <c r="G153" s="611"/>
    </row>
    <row r="154" spans="1:7">
      <c r="E154" s="611"/>
      <c r="F154" s="612"/>
      <c r="G154" s="611"/>
    </row>
    <row r="155" spans="1:7">
      <c r="E155" s="611"/>
      <c r="F155" s="612"/>
      <c r="G155" s="611"/>
    </row>
    <row r="156" spans="1:7">
      <c r="E156" s="611"/>
      <c r="F156" s="612"/>
      <c r="G156" s="611"/>
    </row>
    <row r="157" spans="1:7">
      <c r="E157" s="611"/>
      <c r="F157" s="612"/>
      <c r="G157" s="611"/>
    </row>
    <row r="158" spans="1:7">
      <c r="E158" s="611"/>
      <c r="F158" s="612"/>
      <c r="G158" s="611"/>
    </row>
    <row r="159" spans="1:7">
      <c r="E159" s="611"/>
      <c r="F159" s="612"/>
      <c r="G159" s="611"/>
    </row>
    <row r="160" spans="1:7">
      <c r="E160" s="611"/>
      <c r="F160" s="612"/>
      <c r="G160" s="611"/>
    </row>
    <row r="161" spans="5:7">
      <c r="E161" s="611"/>
      <c r="F161" s="612"/>
      <c r="G161" s="611"/>
    </row>
    <row r="162" spans="5:7">
      <c r="E162" s="611"/>
      <c r="F162" s="612"/>
      <c r="G162" s="611"/>
    </row>
    <row r="163" spans="5:7">
      <c r="E163" s="611"/>
      <c r="F163" s="612"/>
      <c r="G163" s="611"/>
    </row>
    <row r="164" spans="5:7">
      <c r="E164" s="611"/>
      <c r="F164" s="612"/>
      <c r="G164" s="611"/>
    </row>
    <row r="165" spans="5:7">
      <c r="E165" s="611"/>
      <c r="F165" s="612"/>
      <c r="G165" s="611"/>
    </row>
    <row r="166" spans="5:7">
      <c r="E166" s="611"/>
      <c r="F166" s="612"/>
      <c r="G166" s="611"/>
    </row>
    <row r="167" spans="5:7">
      <c r="E167" s="611"/>
      <c r="F167" s="612"/>
      <c r="G167" s="611"/>
    </row>
    <row r="168" spans="5:7">
      <c r="E168" s="611"/>
      <c r="F168" s="612"/>
      <c r="G168" s="611"/>
    </row>
    <row r="169" spans="5:7">
      <c r="E169" s="611"/>
      <c r="F169" s="612"/>
      <c r="G169" s="611"/>
    </row>
    <row r="170" spans="5:7">
      <c r="E170" s="611"/>
      <c r="F170" s="612"/>
      <c r="G170" s="611"/>
    </row>
    <row r="171" spans="5:7">
      <c r="E171" s="611"/>
      <c r="F171" s="612"/>
      <c r="G171" s="611"/>
    </row>
    <row r="172" spans="5:7">
      <c r="E172" s="611"/>
      <c r="F172" s="612"/>
      <c r="G172" s="611"/>
    </row>
    <row r="173" spans="5:7">
      <c r="E173" s="611"/>
      <c r="F173" s="612"/>
      <c r="G173" s="611"/>
    </row>
    <row r="174" spans="5:7">
      <c r="E174" s="611"/>
      <c r="F174" s="612"/>
      <c r="G174" s="611"/>
    </row>
    <row r="175" spans="5:7">
      <c r="E175" s="611"/>
      <c r="F175" s="612"/>
      <c r="G175" s="611"/>
    </row>
    <row r="176" spans="5:7">
      <c r="E176" s="611"/>
      <c r="F176" s="612"/>
      <c r="G176" s="611"/>
    </row>
    <row r="177" spans="5:7">
      <c r="E177" s="611"/>
      <c r="F177" s="612"/>
      <c r="G177" s="611"/>
    </row>
    <row r="178" spans="5:7">
      <c r="E178" s="611"/>
      <c r="F178" s="612"/>
      <c r="G178" s="611"/>
    </row>
    <row r="179" spans="5:7">
      <c r="E179" s="611"/>
      <c r="F179" s="612"/>
      <c r="G179" s="611"/>
    </row>
    <row r="180" spans="5:7">
      <c r="E180" s="611"/>
      <c r="F180" s="612"/>
      <c r="G180" s="611"/>
    </row>
    <row r="181" spans="5:7">
      <c r="E181" s="611"/>
      <c r="F181" s="612"/>
      <c r="G181" s="611"/>
    </row>
    <row r="182" spans="5:7">
      <c r="E182" s="611"/>
      <c r="F182" s="612"/>
      <c r="G182" s="611"/>
    </row>
    <row r="183" spans="5:7">
      <c r="E183" s="611"/>
      <c r="F183" s="612"/>
      <c r="G183" s="611"/>
    </row>
    <row r="184" spans="5:7">
      <c r="E184" s="611"/>
      <c r="F184" s="612"/>
      <c r="G184" s="611"/>
    </row>
    <row r="185" spans="5:7">
      <c r="E185" s="611"/>
      <c r="F185" s="612"/>
      <c r="G185" s="611"/>
    </row>
    <row r="186" spans="5:7">
      <c r="E186" s="611"/>
      <c r="F186" s="612"/>
      <c r="G186" s="611"/>
    </row>
    <row r="187" spans="5:7">
      <c r="E187" s="611"/>
      <c r="F187" s="612"/>
      <c r="G187" s="611"/>
    </row>
    <row r="188" spans="5:7">
      <c r="E188" s="611"/>
      <c r="F188" s="612"/>
      <c r="G188" s="611"/>
    </row>
    <row r="189" spans="5:7">
      <c r="E189" s="611"/>
      <c r="F189" s="612"/>
      <c r="G189" s="611"/>
    </row>
    <row r="190" spans="5:7">
      <c r="E190" s="611"/>
      <c r="F190" s="612"/>
      <c r="G190" s="611"/>
    </row>
    <row r="191" spans="5:7">
      <c r="E191" s="611"/>
      <c r="F191" s="612"/>
      <c r="G191" s="611"/>
    </row>
    <row r="192" spans="5:7">
      <c r="E192" s="611"/>
      <c r="F192" s="612"/>
      <c r="G192" s="611"/>
    </row>
    <row r="193" spans="5:7">
      <c r="E193" s="611"/>
      <c r="F193" s="612"/>
      <c r="G193" s="611"/>
    </row>
    <row r="194" spans="5:7">
      <c r="E194" s="611"/>
      <c r="F194" s="612"/>
      <c r="G194" s="611"/>
    </row>
    <row r="195" spans="5:7">
      <c r="E195" s="611"/>
      <c r="F195" s="612"/>
      <c r="G195" s="611"/>
    </row>
    <row r="196" spans="5:7">
      <c r="E196" s="611"/>
      <c r="F196" s="612"/>
      <c r="G196" s="611"/>
    </row>
    <row r="197" spans="5:7">
      <c r="E197" s="611"/>
      <c r="F197" s="612"/>
      <c r="G197" s="611"/>
    </row>
    <row r="198" spans="5:7">
      <c r="E198" s="611"/>
      <c r="F198" s="612"/>
      <c r="G198" s="611"/>
    </row>
    <row r="199" spans="5:7">
      <c r="E199" s="611"/>
      <c r="F199" s="612"/>
      <c r="G199" s="611"/>
    </row>
    <row r="200" spans="5:7">
      <c r="E200" s="611"/>
      <c r="F200" s="612"/>
      <c r="G200" s="611"/>
    </row>
    <row r="201" spans="5:7">
      <c r="E201" s="611"/>
      <c r="F201" s="612"/>
      <c r="G201" s="611"/>
    </row>
    <row r="202" spans="5:7">
      <c r="E202" s="611"/>
      <c r="F202" s="612"/>
      <c r="G202" s="611"/>
    </row>
    <row r="203" spans="5:7">
      <c r="E203" s="611"/>
      <c r="F203" s="612"/>
      <c r="G203" s="611"/>
    </row>
    <row r="204" spans="5:7">
      <c r="E204" s="611"/>
      <c r="F204" s="612"/>
      <c r="G204" s="611"/>
    </row>
    <row r="205" spans="5:7">
      <c r="E205" s="611"/>
      <c r="F205" s="612"/>
      <c r="G205" s="611"/>
    </row>
    <row r="206" spans="5:7">
      <c r="E206" s="611"/>
      <c r="F206" s="612"/>
      <c r="G206" s="611"/>
    </row>
    <row r="207" spans="5:7">
      <c r="E207" s="611"/>
      <c r="F207" s="612"/>
      <c r="G207" s="611"/>
    </row>
    <row r="208" spans="5:7">
      <c r="E208" s="611"/>
      <c r="F208" s="612"/>
      <c r="G208" s="611"/>
    </row>
    <row r="209" spans="5:7">
      <c r="E209" s="611"/>
      <c r="F209" s="612"/>
      <c r="G209" s="611"/>
    </row>
    <row r="210" spans="5:7">
      <c r="E210" s="611"/>
      <c r="F210" s="612"/>
      <c r="G210" s="611"/>
    </row>
    <row r="211" spans="5:7">
      <c r="E211" s="611"/>
      <c r="F211" s="612"/>
      <c r="G211" s="611"/>
    </row>
    <row r="212" spans="5:7">
      <c r="E212" s="611"/>
      <c r="F212" s="612"/>
      <c r="G212" s="611"/>
    </row>
    <row r="213" spans="5:7">
      <c r="E213" s="611"/>
      <c r="F213" s="612"/>
      <c r="G213" s="611"/>
    </row>
    <row r="214" spans="5:7">
      <c r="E214" s="611"/>
      <c r="F214" s="612"/>
      <c r="G214" s="611"/>
    </row>
    <row r="215" spans="5:7">
      <c r="E215" s="611"/>
      <c r="F215" s="612"/>
      <c r="G215" s="611"/>
    </row>
    <row r="216" spans="5:7">
      <c r="E216" s="611"/>
      <c r="F216" s="612"/>
      <c r="G216" s="611"/>
    </row>
    <row r="217" spans="5:7">
      <c r="E217" s="611"/>
      <c r="F217" s="612"/>
      <c r="G217" s="611"/>
    </row>
    <row r="218" spans="5:7">
      <c r="E218" s="611"/>
      <c r="F218" s="612"/>
      <c r="G218" s="611"/>
    </row>
    <row r="219" spans="5:7">
      <c r="E219" s="611"/>
      <c r="F219" s="612"/>
      <c r="G219" s="611"/>
    </row>
    <row r="220" spans="5:7">
      <c r="E220" s="611"/>
      <c r="F220" s="612"/>
      <c r="G220" s="611"/>
    </row>
    <row r="221" spans="5:7">
      <c r="E221" s="611"/>
      <c r="F221" s="612"/>
      <c r="G221" s="611"/>
    </row>
    <row r="222" spans="5:7">
      <c r="E222" s="611"/>
      <c r="F222" s="612"/>
      <c r="G222" s="611"/>
    </row>
    <row r="223" spans="5:7">
      <c r="E223" s="611"/>
      <c r="F223" s="612"/>
      <c r="G223" s="611"/>
    </row>
    <row r="224" spans="5:7">
      <c r="E224" s="611"/>
      <c r="F224" s="612"/>
      <c r="G224" s="611"/>
    </row>
    <row r="225" spans="5:7">
      <c r="E225" s="611"/>
      <c r="F225" s="612"/>
      <c r="G225" s="611"/>
    </row>
    <row r="226" spans="5:7">
      <c r="E226" s="611"/>
      <c r="F226" s="612"/>
      <c r="G226" s="611"/>
    </row>
    <row r="227" spans="5:7">
      <c r="E227" s="611"/>
      <c r="F227" s="612"/>
      <c r="G227" s="611"/>
    </row>
    <row r="228" spans="5:7">
      <c r="E228" s="611"/>
      <c r="F228" s="612"/>
      <c r="G228" s="611"/>
    </row>
    <row r="229" spans="5:7">
      <c r="E229" s="611"/>
      <c r="F229" s="612"/>
      <c r="G229" s="611"/>
    </row>
    <row r="230" spans="5:7">
      <c r="E230" s="611"/>
      <c r="F230" s="612"/>
      <c r="G230" s="611"/>
    </row>
    <row r="231" spans="5:7">
      <c r="E231" s="611"/>
      <c r="F231" s="612"/>
      <c r="G231" s="611"/>
    </row>
    <row r="232" spans="5:7">
      <c r="E232" s="611"/>
      <c r="F232" s="612"/>
      <c r="G232" s="611"/>
    </row>
    <row r="233" spans="5:7">
      <c r="E233" s="611"/>
      <c r="F233" s="612"/>
      <c r="G233" s="611"/>
    </row>
    <row r="234" spans="5:7">
      <c r="E234" s="611"/>
      <c r="F234" s="612"/>
      <c r="G234" s="611"/>
    </row>
    <row r="235" spans="5:7">
      <c r="E235" s="611"/>
      <c r="F235" s="612"/>
      <c r="G235" s="611"/>
    </row>
    <row r="236" spans="5:7">
      <c r="E236" s="611"/>
      <c r="F236" s="612"/>
      <c r="G236" s="611"/>
    </row>
    <row r="237" spans="5:7">
      <c r="E237" s="611"/>
      <c r="F237" s="612"/>
      <c r="G237" s="611"/>
    </row>
    <row r="238" spans="5:7">
      <c r="E238" s="611"/>
      <c r="F238" s="612"/>
      <c r="G238" s="611"/>
    </row>
    <row r="239" spans="5:7">
      <c r="E239" s="611"/>
      <c r="F239" s="612"/>
      <c r="G239" s="611"/>
    </row>
    <row r="240" spans="5:7">
      <c r="E240" s="611"/>
      <c r="F240" s="612"/>
      <c r="G240" s="611"/>
    </row>
    <row r="241" spans="5:7">
      <c r="E241" s="611"/>
      <c r="F241" s="612"/>
      <c r="G241" s="611"/>
    </row>
    <row r="242" spans="5:7">
      <c r="E242" s="611"/>
      <c r="F242" s="612"/>
      <c r="G242" s="611"/>
    </row>
    <row r="243" spans="5:7">
      <c r="E243" s="611"/>
      <c r="F243" s="612"/>
      <c r="G243" s="611"/>
    </row>
    <row r="244" spans="5:7">
      <c r="E244" s="611"/>
      <c r="F244" s="612"/>
      <c r="G244" s="611"/>
    </row>
    <row r="245" spans="5:7">
      <c r="E245" s="611"/>
      <c r="F245" s="612"/>
      <c r="G245" s="611"/>
    </row>
    <row r="246" spans="5:7">
      <c r="E246" s="611"/>
      <c r="F246" s="612"/>
      <c r="G246" s="611"/>
    </row>
    <row r="247" spans="5:7">
      <c r="E247" s="611"/>
      <c r="F247" s="612"/>
      <c r="G247" s="611"/>
    </row>
    <row r="248" spans="5:7">
      <c r="E248" s="611"/>
      <c r="F248" s="612"/>
      <c r="G248" s="611"/>
    </row>
    <row r="249" spans="5:7">
      <c r="E249" s="611"/>
      <c r="F249" s="612"/>
      <c r="G249" s="611"/>
    </row>
    <row r="250" spans="5:7">
      <c r="E250" s="611"/>
      <c r="F250" s="612"/>
      <c r="G250" s="611"/>
    </row>
    <row r="251" spans="5:7">
      <c r="E251" s="611"/>
      <c r="F251" s="612"/>
      <c r="G251" s="611"/>
    </row>
    <row r="252" spans="5:7">
      <c r="E252" s="611"/>
      <c r="F252" s="612"/>
      <c r="G252" s="611"/>
    </row>
    <row r="253" spans="5:7">
      <c r="E253" s="611"/>
      <c r="F253" s="612"/>
      <c r="G253" s="611"/>
    </row>
    <row r="254" spans="5:7">
      <c r="E254" s="611"/>
      <c r="F254" s="612"/>
      <c r="G254" s="611"/>
    </row>
    <row r="255" spans="5:7">
      <c r="E255" s="611"/>
      <c r="F255" s="612"/>
      <c r="G255" s="611"/>
    </row>
    <row r="256" spans="5:7">
      <c r="E256" s="611"/>
      <c r="F256" s="612"/>
      <c r="G256" s="611"/>
    </row>
    <row r="257" spans="5:7">
      <c r="E257" s="611"/>
      <c r="F257" s="612"/>
      <c r="G257" s="611"/>
    </row>
    <row r="258" spans="5:7">
      <c r="E258" s="611"/>
      <c r="F258" s="612"/>
      <c r="G258" s="611"/>
    </row>
    <row r="259" spans="5:7">
      <c r="E259" s="611"/>
      <c r="F259" s="612"/>
      <c r="G259" s="611"/>
    </row>
    <row r="260" spans="5:7">
      <c r="E260" s="611"/>
      <c r="F260" s="612"/>
      <c r="G260" s="611"/>
    </row>
    <row r="261" spans="5:7">
      <c r="E261" s="611"/>
      <c r="F261" s="612"/>
      <c r="G261" s="611"/>
    </row>
    <row r="262" spans="5:7">
      <c r="E262" s="611"/>
      <c r="F262" s="612"/>
      <c r="G262" s="611"/>
    </row>
    <row r="263" spans="5:7">
      <c r="E263" s="611"/>
      <c r="F263" s="612"/>
      <c r="G263" s="611"/>
    </row>
    <row r="264" spans="5:7">
      <c r="E264" s="611"/>
      <c r="F264" s="612"/>
      <c r="G264" s="611"/>
    </row>
    <row r="265" spans="5:7">
      <c r="E265" s="611"/>
      <c r="F265" s="612"/>
      <c r="G265" s="611"/>
    </row>
    <row r="266" spans="5:7">
      <c r="E266" s="611"/>
      <c r="F266" s="612"/>
      <c r="G266" s="611"/>
    </row>
    <row r="267" spans="5:7">
      <c r="E267" s="611"/>
      <c r="F267" s="612"/>
      <c r="G267" s="611"/>
    </row>
    <row r="268" spans="5:7">
      <c r="E268" s="611"/>
      <c r="F268" s="612"/>
      <c r="G268" s="611"/>
    </row>
    <row r="269" spans="5:7">
      <c r="E269" s="611"/>
      <c r="F269" s="612"/>
      <c r="G269" s="611"/>
    </row>
    <row r="270" spans="5:7">
      <c r="E270" s="611"/>
      <c r="F270" s="612"/>
      <c r="G270" s="611"/>
    </row>
    <row r="271" spans="5:7">
      <c r="E271" s="611"/>
      <c r="F271" s="612"/>
      <c r="G271" s="611"/>
    </row>
    <row r="272" spans="5:7">
      <c r="E272" s="611"/>
      <c r="F272" s="612"/>
      <c r="G272" s="611"/>
    </row>
    <row r="273" spans="5:7">
      <c r="E273" s="611"/>
      <c r="F273" s="612"/>
      <c r="G273" s="611"/>
    </row>
    <row r="274" spans="5:7">
      <c r="E274" s="611"/>
      <c r="F274" s="612"/>
      <c r="G274" s="611"/>
    </row>
    <row r="275" spans="5:7">
      <c r="E275" s="611"/>
      <c r="F275" s="612"/>
      <c r="G275" s="611"/>
    </row>
    <row r="276" spans="5:7">
      <c r="E276" s="611"/>
      <c r="F276" s="612"/>
      <c r="G276" s="611"/>
    </row>
    <row r="277" spans="5:7">
      <c r="E277" s="611"/>
      <c r="F277" s="612"/>
      <c r="G277" s="611"/>
    </row>
    <row r="278" spans="5:7">
      <c r="E278" s="611"/>
      <c r="F278" s="612"/>
      <c r="G278" s="611"/>
    </row>
    <row r="279" spans="5:7">
      <c r="E279" s="611"/>
      <c r="F279" s="612"/>
      <c r="G279" s="611"/>
    </row>
    <row r="280" spans="5:7">
      <c r="E280" s="611"/>
      <c r="F280" s="612"/>
      <c r="G280" s="611"/>
    </row>
    <row r="281" spans="5:7">
      <c r="E281" s="611"/>
      <c r="F281" s="612"/>
      <c r="G281" s="611"/>
    </row>
    <row r="282" spans="5:7">
      <c r="E282" s="611"/>
      <c r="F282" s="612"/>
      <c r="G282" s="611"/>
    </row>
    <row r="283" spans="5:7">
      <c r="E283" s="611"/>
      <c r="F283" s="612"/>
      <c r="G283" s="611"/>
    </row>
    <row r="284" spans="5:7">
      <c r="E284" s="611"/>
      <c r="F284" s="612"/>
      <c r="G284" s="611"/>
    </row>
    <row r="285" spans="5:7">
      <c r="E285" s="611"/>
      <c r="F285" s="612"/>
      <c r="G285" s="611"/>
    </row>
    <row r="286" spans="5:7">
      <c r="E286" s="611"/>
      <c r="F286" s="612"/>
      <c r="G286" s="611"/>
    </row>
    <row r="287" spans="5:7">
      <c r="E287" s="611"/>
      <c r="F287" s="612"/>
      <c r="G287" s="611"/>
    </row>
    <row r="288" spans="5:7">
      <c r="E288" s="611"/>
      <c r="F288" s="612"/>
      <c r="G288" s="611"/>
    </row>
    <row r="289" spans="5:7">
      <c r="E289" s="611"/>
      <c r="F289" s="612"/>
      <c r="G289" s="611"/>
    </row>
    <row r="290" spans="5:7">
      <c r="E290" s="611"/>
      <c r="F290" s="612"/>
      <c r="G290" s="611"/>
    </row>
    <row r="291" spans="5:7">
      <c r="E291" s="611"/>
      <c r="F291" s="612"/>
      <c r="G291" s="611"/>
    </row>
    <row r="292" spans="5:7">
      <c r="E292" s="611"/>
      <c r="F292" s="612"/>
      <c r="G292" s="611"/>
    </row>
    <row r="293" spans="5:7">
      <c r="E293" s="611"/>
      <c r="F293" s="612"/>
      <c r="G293" s="611"/>
    </row>
    <row r="294" spans="5:7">
      <c r="E294" s="611"/>
      <c r="F294" s="612"/>
      <c r="G294" s="611"/>
    </row>
    <row r="295" spans="5:7">
      <c r="E295" s="611"/>
      <c r="F295" s="612"/>
      <c r="G295" s="611"/>
    </row>
    <row r="296" spans="5:7">
      <c r="E296" s="611"/>
      <c r="F296" s="612"/>
      <c r="G296" s="611"/>
    </row>
    <row r="297" spans="5:7">
      <c r="E297" s="611"/>
      <c r="F297" s="612"/>
      <c r="G297" s="611"/>
    </row>
    <row r="298" spans="5:7">
      <c r="E298" s="611"/>
      <c r="F298" s="612"/>
      <c r="G298" s="611"/>
    </row>
    <row r="299" spans="5:7">
      <c r="E299" s="611"/>
      <c r="F299" s="612"/>
      <c r="G299" s="611"/>
    </row>
    <row r="300" spans="5:7">
      <c r="E300" s="611"/>
      <c r="F300" s="612"/>
      <c r="G300" s="611"/>
    </row>
    <row r="301" spans="5:7">
      <c r="E301" s="611"/>
      <c r="F301" s="612"/>
      <c r="G301" s="611"/>
    </row>
    <row r="302" spans="5:7">
      <c r="E302" s="611"/>
      <c r="F302" s="612"/>
      <c r="G302" s="611"/>
    </row>
    <row r="303" spans="5:7">
      <c r="E303" s="611"/>
      <c r="F303" s="612"/>
      <c r="G303" s="611"/>
    </row>
    <row r="304" spans="5:7">
      <c r="E304" s="611"/>
      <c r="F304" s="612"/>
      <c r="G304" s="611"/>
    </row>
    <row r="305" spans="5:7">
      <c r="E305" s="611"/>
      <c r="F305" s="612"/>
      <c r="G305" s="611"/>
    </row>
    <row r="306" spans="5:7">
      <c r="E306" s="611"/>
      <c r="F306" s="612"/>
      <c r="G306" s="611"/>
    </row>
    <row r="307" spans="5:7">
      <c r="E307" s="611"/>
      <c r="F307" s="612"/>
      <c r="G307" s="611"/>
    </row>
    <row r="308" spans="5:7">
      <c r="E308" s="611"/>
      <c r="F308" s="612"/>
      <c r="G308" s="611"/>
    </row>
    <row r="309" spans="5:7">
      <c r="E309" s="611"/>
      <c r="F309" s="612"/>
      <c r="G309" s="611"/>
    </row>
    <row r="310" spans="5:7">
      <c r="E310" s="611"/>
      <c r="F310" s="612"/>
      <c r="G310" s="611"/>
    </row>
    <row r="311" spans="5:7">
      <c r="E311" s="611"/>
      <c r="F311" s="612"/>
      <c r="G311" s="611"/>
    </row>
    <row r="312" spans="5:7">
      <c r="E312" s="611"/>
      <c r="F312" s="612"/>
      <c r="G312" s="611"/>
    </row>
    <row r="313" spans="5:7">
      <c r="E313" s="611"/>
      <c r="F313" s="612"/>
      <c r="G313" s="611"/>
    </row>
    <row r="314" spans="5:7">
      <c r="E314" s="611"/>
      <c r="F314" s="612"/>
      <c r="G314" s="611"/>
    </row>
    <row r="315" spans="5:7">
      <c r="E315" s="611"/>
      <c r="F315" s="612"/>
      <c r="G315" s="611"/>
    </row>
    <row r="316" spans="5:7">
      <c r="E316" s="611"/>
      <c r="F316" s="612"/>
      <c r="G316" s="611"/>
    </row>
    <row r="317" spans="5:7">
      <c r="E317" s="611"/>
      <c r="F317" s="612"/>
      <c r="G317" s="611"/>
    </row>
    <row r="318" spans="5:7">
      <c r="E318" s="611"/>
      <c r="F318" s="612"/>
      <c r="G318" s="611"/>
    </row>
    <row r="319" spans="5:7">
      <c r="E319" s="611"/>
      <c r="F319" s="612"/>
      <c r="G319" s="611"/>
    </row>
    <row r="320" spans="5:7">
      <c r="E320" s="611"/>
      <c r="F320" s="612"/>
      <c r="G320" s="611"/>
    </row>
    <row r="321" spans="5:7">
      <c r="E321" s="611"/>
      <c r="F321" s="612"/>
      <c r="G321" s="611"/>
    </row>
    <row r="322" spans="5:7">
      <c r="E322" s="611"/>
      <c r="F322" s="612"/>
      <c r="G322" s="611"/>
    </row>
    <row r="323" spans="5:7">
      <c r="E323" s="611"/>
      <c r="F323" s="612"/>
      <c r="G323" s="611"/>
    </row>
    <row r="324" spans="5:7">
      <c r="E324" s="611"/>
      <c r="F324" s="612"/>
      <c r="G324" s="611"/>
    </row>
    <row r="325" spans="5:7">
      <c r="E325" s="611"/>
      <c r="F325" s="612"/>
      <c r="G325" s="611"/>
    </row>
    <row r="326" spans="5:7">
      <c r="E326" s="611"/>
      <c r="F326" s="612"/>
      <c r="G326" s="611"/>
    </row>
    <row r="327" spans="5:7">
      <c r="E327" s="611"/>
      <c r="F327" s="612"/>
      <c r="G327" s="611"/>
    </row>
    <row r="328" spans="5:7">
      <c r="E328" s="611"/>
      <c r="F328" s="612"/>
      <c r="G328" s="611"/>
    </row>
    <row r="329" spans="5:7">
      <c r="E329" s="611"/>
      <c r="F329" s="612"/>
      <c r="G329" s="611"/>
    </row>
    <row r="330" spans="5:7">
      <c r="E330" s="611"/>
      <c r="F330" s="612"/>
      <c r="G330" s="611"/>
    </row>
    <row r="331" spans="5:7">
      <c r="E331" s="611"/>
      <c r="F331" s="612"/>
      <c r="G331" s="611"/>
    </row>
    <row r="332" spans="5:7">
      <c r="E332" s="611"/>
      <c r="F332" s="612"/>
      <c r="G332" s="611"/>
    </row>
    <row r="333" spans="5:7">
      <c r="E333" s="611"/>
      <c r="F333" s="612"/>
      <c r="G333" s="611"/>
    </row>
    <row r="334" spans="5:7">
      <c r="E334" s="611"/>
      <c r="F334" s="612"/>
      <c r="G334" s="611"/>
    </row>
    <row r="335" spans="5:7">
      <c r="E335" s="611"/>
      <c r="F335" s="612"/>
      <c r="G335" s="611"/>
    </row>
    <row r="336" spans="5:7">
      <c r="E336" s="611"/>
      <c r="F336" s="612"/>
      <c r="G336" s="611"/>
    </row>
    <row r="337" spans="5:7">
      <c r="E337" s="611"/>
      <c r="F337" s="612"/>
      <c r="G337" s="611"/>
    </row>
    <row r="338" spans="5:7">
      <c r="E338" s="611"/>
      <c r="F338" s="612"/>
      <c r="G338" s="611"/>
    </row>
    <row r="339" spans="5:7">
      <c r="E339" s="611"/>
      <c r="F339" s="612"/>
      <c r="G339" s="611"/>
    </row>
    <row r="340" spans="5:7">
      <c r="E340" s="611"/>
      <c r="F340" s="612"/>
      <c r="G340" s="611"/>
    </row>
    <row r="341" spans="5:7">
      <c r="E341" s="611"/>
      <c r="F341" s="612"/>
      <c r="G341" s="611"/>
    </row>
    <row r="342" spans="5:7">
      <c r="E342" s="611"/>
      <c r="F342" s="612"/>
      <c r="G342" s="611"/>
    </row>
    <row r="343" spans="5:7">
      <c r="E343" s="611"/>
      <c r="F343" s="612"/>
      <c r="G343" s="611"/>
    </row>
    <row r="344" spans="5:7">
      <c r="E344" s="611"/>
      <c r="F344" s="612"/>
      <c r="G344" s="611"/>
    </row>
    <row r="345" spans="5:7">
      <c r="E345" s="611"/>
      <c r="F345" s="612"/>
      <c r="G345" s="611"/>
    </row>
    <row r="346" spans="5:7">
      <c r="E346" s="611"/>
      <c r="F346" s="612"/>
      <c r="G346" s="611"/>
    </row>
    <row r="347" spans="5:7">
      <c r="E347" s="611"/>
      <c r="F347" s="612"/>
      <c r="G347" s="611"/>
    </row>
    <row r="348" spans="5:7">
      <c r="E348" s="611"/>
      <c r="F348" s="612"/>
      <c r="G348" s="611"/>
    </row>
    <row r="349" spans="5:7">
      <c r="E349" s="611"/>
      <c r="F349" s="612"/>
      <c r="G349" s="611"/>
    </row>
    <row r="350" spans="5:7">
      <c r="E350" s="611"/>
      <c r="F350" s="612"/>
      <c r="G350" s="611"/>
    </row>
    <row r="351" spans="5:7">
      <c r="E351" s="611"/>
      <c r="F351" s="612"/>
      <c r="G351" s="611"/>
    </row>
    <row r="352" spans="5:7">
      <c r="E352" s="611"/>
      <c r="F352" s="612"/>
      <c r="G352" s="611"/>
    </row>
    <row r="353" spans="5:7">
      <c r="E353" s="611"/>
      <c r="F353" s="612"/>
      <c r="G353" s="611"/>
    </row>
    <row r="354" spans="5:7">
      <c r="E354" s="611"/>
      <c r="F354" s="612"/>
      <c r="G354" s="611"/>
    </row>
    <row r="355" spans="5:7">
      <c r="E355" s="611"/>
      <c r="F355" s="612"/>
      <c r="G355" s="611"/>
    </row>
    <row r="356" spans="5:7">
      <c r="E356" s="611"/>
      <c r="F356" s="612"/>
      <c r="G356" s="611"/>
    </row>
    <row r="357" spans="5:7">
      <c r="E357" s="611"/>
      <c r="F357" s="612"/>
      <c r="G357" s="611"/>
    </row>
    <row r="358" spans="5:7">
      <c r="E358" s="611"/>
      <c r="F358" s="612"/>
      <c r="G358" s="611"/>
    </row>
    <row r="359" spans="5:7">
      <c r="E359" s="611"/>
      <c r="F359" s="612"/>
      <c r="G359" s="611"/>
    </row>
    <row r="360" spans="5:7">
      <c r="E360" s="611"/>
      <c r="F360" s="612"/>
      <c r="G360" s="611"/>
    </row>
    <row r="361" spans="5:7">
      <c r="E361" s="611"/>
      <c r="F361" s="612"/>
      <c r="G361" s="611"/>
    </row>
    <row r="362" spans="5:7">
      <c r="E362" s="611"/>
      <c r="F362" s="612"/>
      <c r="G362" s="611"/>
    </row>
    <row r="363" spans="5:7">
      <c r="E363" s="611"/>
      <c r="F363" s="612"/>
      <c r="G363" s="611"/>
    </row>
    <row r="364" spans="5:7">
      <c r="E364" s="611"/>
      <c r="F364" s="612"/>
      <c r="G364" s="611"/>
    </row>
    <row r="365" spans="5:7">
      <c r="E365" s="611"/>
      <c r="F365" s="612"/>
      <c r="G365" s="611"/>
    </row>
    <row r="366" spans="5:7">
      <c r="E366" s="611"/>
      <c r="F366" s="612"/>
      <c r="G366" s="611"/>
    </row>
    <row r="367" spans="5:7">
      <c r="E367" s="611"/>
      <c r="F367" s="612"/>
      <c r="G367" s="611"/>
    </row>
    <row r="368" spans="5:7">
      <c r="E368" s="611"/>
      <c r="F368" s="612"/>
      <c r="G368" s="611"/>
    </row>
    <row r="369" spans="5:7">
      <c r="E369" s="611"/>
      <c r="F369" s="612"/>
      <c r="G369" s="611"/>
    </row>
    <row r="370" spans="5:7">
      <c r="E370" s="611"/>
      <c r="F370" s="612"/>
      <c r="G370" s="611"/>
    </row>
    <row r="371" spans="5:7">
      <c r="E371" s="611"/>
      <c r="F371" s="612"/>
      <c r="G371" s="611"/>
    </row>
    <row r="372" spans="5:7">
      <c r="E372" s="611"/>
      <c r="F372" s="612"/>
      <c r="G372" s="611"/>
    </row>
    <row r="373" spans="5:7">
      <c r="E373" s="611"/>
      <c r="F373" s="612"/>
      <c r="G373" s="611"/>
    </row>
    <row r="374" spans="5:7">
      <c r="E374" s="611"/>
      <c r="F374" s="612"/>
      <c r="G374" s="611"/>
    </row>
    <row r="375" spans="5:7">
      <c r="E375" s="611"/>
      <c r="F375" s="612"/>
      <c r="G375" s="611"/>
    </row>
    <row r="376" spans="5:7">
      <c r="E376" s="611"/>
      <c r="F376" s="612"/>
      <c r="G376" s="611"/>
    </row>
    <row r="377" spans="5:7">
      <c r="E377" s="611"/>
      <c r="F377" s="612"/>
      <c r="G377" s="611"/>
    </row>
    <row r="378" spans="5:7">
      <c r="E378" s="611"/>
      <c r="F378" s="612"/>
      <c r="G378" s="611"/>
    </row>
    <row r="379" spans="5:7">
      <c r="E379" s="611"/>
      <c r="F379" s="612"/>
      <c r="G379" s="611"/>
    </row>
    <row r="380" spans="5:7">
      <c r="E380" s="611"/>
      <c r="F380" s="612"/>
      <c r="G380" s="611"/>
    </row>
    <row r="381" spans="5:7">
      <c r="E381" s="611"/>
      <c r="F381" s="612"/>
      <c r="G381" s="611"/>
    </row>
    <row r="382" spans="5:7">
      <c r="E382" s="611"/>
      <c r="F382" s="612"/>
      <c r="G382" s="611"/>
    </row>
    <row r="383" spans="5:7">
      <c r="E383" s="611"/>
      <c r="F383" s="612"/>
      <c r="G383" s="611"/>
    </row>
    <row r="384" spans="5:7">
      <c r="E384" s="611"/>
      <c r="F384" s="612"/>
      <c r="G384" s="611"/>
    </row>
    <row r="385" spans="5:7">
      <c r="E385" s="611"/>
      <c r="F385" s="612"/>
      <c r="G385" s="611"/>
    </row>
    <row r="386" spans="5:7">
      <c r="E386" s="611"/>
      <c r="F386" s="612"/>
      <c r="G386" s="611"/>
    </row>
    <row r="387" spans="5:7">
      <c r="E387" s="611"/>
      <c r="F387" s="612"/>
      <c r="G387" s="611"/>
    </row>
    <row r="388" spans="5:7">
      <c r="E388" s="611"/>
      <c r="F388" s="612"/>
      <c r="G388" s="611"/>
    </row>
    <row r="389" spans="5:7">
      <c r="E389" s="611"/>
      <c r="F389" s="612"/>
      <c r="G389" s="611"/>
    </row>
    <row r="390" spans="5:7">
      <c r="E390" s="611"/>
      <c r="F390" s="612"/>
      <c r="G390" s="611"/>
    </row>
    <row r="391" spans="5:7">
      <c r="E391" s="611"/>
      <c r="F391" s="612"/>
      <c r="G391" s="611"/>
    </row>
    <row r="392" spans="5:7">
      <c r="E392" s="611"/>
      <c r="F392" s="612"/>
      <c r="G392" s="611"/>
    </row>
    <row r="393" spans="5:7">
      <c r="E393" s="611"/>
      <c r="F393" s="612"/>
      <c r="G393" s="611"/>
    </row>
    <row r="394" spans="5:7">
      <c r="E394" s="611"/>
      <c r="F394" s="612"/>
      <c r="G394" s="611"/>
    </row>
    <row r="395" spans="5:7">
      <c r="E395" s="611"/>
      <c r="F395" s="612"/>
      <c r="G395" s="611"/>
    </row>
    <row r="396" spans="5:7">
      <c r="E396" s="611"/>
      <c r="F396" s="612"/>
      <c r="G396" s="611"/>
    </row>
    <row r="397" spans="5:7">
      <c r="E397" s="611"/>
      <c r="F397" s="612"/>
      <c r="G397" s="611"/>
    </row>
    <row r="398" spans="5:7">
      <c r="E398" s="611"/>
      <c r="F398" s="612"/>
      <c r="G398" s="611"/>
    </row>
    <row r="399" spans="5:7">
      <c r="E399" s="611"/>
      <c r="F399" s="612"/>
      <c r="G399" s="611"/>
    </row>
    <row r="400" spans="5:7">
      <c r="E400" s="611"/>
      <c r="F400" s="612"/>
      <c r="G400" s="611"/>
    </row>
    <row r="401" spans="5:7">
      <c r="E401" s="611"/>
      <c r="F401" s="612"/>
      <c r="G401" s="611"/>
    </row>
    <row r="402" spans="5:7">
      <c r="E402" s="611"/>
      <c r="F402" s="612"/>
      <c r="G402" s="611"/>
    </row>
    <row r="403" spans="5:7">
      <c r="E403" s="611"/>
      <c r="F403" s="612"/>
      <c r="G403" s="611"/>
    </row>
    <row r="404" spans="5:7">
      <c r="E404" s="611"/>
      <c r="F404" s="612"/>
      <c r="G404" s="611"/>
    </row>
    <row r="405" spans="5:7">
      <c r="E405" s="611"/>
      <c r="F405" s="612"/>
      <c r="G405" s="611"/>
    </row>
    <row r="406" spans="5:7">
      <c r="E406" s="611"/>
      <c r="F406" s="612"/>
      <c r="G406" s="611"/>
    </row>
    <row r="407" spans="5:7">
      <c r="E407" s="611"/>
      <c r="F407" s="612"/>
      <c r="G407" s="611"/>
    </row>
    <row r="408" spans="5:7">
      <c r="E408" s="611"/>
      <c r="F408" s="612"/>
      <c r="G408" s="611"/>
    </row>
    <row r="409" spans="5:7">
      <c r="E409" s="611"/>
      <c r="F409" s="612"/>
      <c r="G409" s="611"/>
    </row>
    <row r="410" spans="5:7">
      <c r="E410" s="611"/>
      <c r="F410" s="612"/>
      <c r="G410" s="611"/>
    </row>
    <row r="411" spans="5:7">
      <c r="E411" s="611"/>
      <c r="F411" s="612"/>
      <c r="G411" s="611"/>
    </row>
    <row r="412" spans="5:7">
      <c r="E412" s="611"/>
      <c r="F412" s="612"/>
      <c r="G412" s="611"/>
    </row>
    <row r="413" spans="5:7">
      <c r="E413" s="611"/>
      <c r="F413" s="612"/>
      <c r="G413" s="611"/>
    </row>
    <row r="414" spans="5:7">
      <c r="E414" s="611"/>
      <c r="F414" s="612"/>
      <c r="G414" s="611"/>
    </row>
    <row r="415" spans="5:7">
      <c r="E415" s="611"/>
      <c r="F415" s="612"/>
      <c r="G415" s="611"/>
    </row>
    <row r="416" spans="5:7">
      <c r="E416" s="611"/>
      <c r="F416" s="612"/>
      <c r="G416" s="611"/>
    </row>
    <row r="417" spans="5:7">
      <c r="E417" s="611"/>
      <c r="F417" s="612"/>
      <c r="G417" s="611"/>
    </row>
    <row r="418" spans="5:7">
      <c r="E418" s="611"/>
      <c r="F418" s="612"/>
      <c r="G418" s="611"/>
    </row>
    <row r="419" spans="5:7">
      <c r="E419" s="611"/>
      <c r="F419" s="612"/>
      <c r="G419" s="611"/>
    </row>
    <row r="420" spans="5:7">
      <c r="E420" s="611"/>
      <c r="F420" s="612"/>
      <c r="G420" s="611"/>
    </row>
    <row r="421" spans="5:7">
      <c r="E421" s="611"/>
      <c r="F421" s="612"/>
      <c r="G421" s="611"/>
    </row>
    <row r="422" spans="5:7">
      <c r="E422" s="611"/>
      <c r="F422" s="612"/>
      <c r="G422" s="611"/>
    </row>
    <row r="423" spans="5:7">
      <c r="E423" s="611"/>
      <c r="F423" s="612"/>
      <c r="G423" s="611"/>
    </row>
    <row r="424" spans="5:7">
      <c r="E424" s="611"/>
      <c r="F424" s="612"/>
      <c r="G424" s="611"/>
    </row>
    <row r="425" spans="5:7">
      <c r="E425" s="611"/>
      <c r="F425" s="612"/>
      <c r="G425" s="611"/>
    </row>
    <row r="426" spans="5:7">
      <c r="E426" s="611"/>
      <c r="F426" s="612"/>
      <c r="G426" s="611"/>
    </row>
    <row r="427" spans="5:7">
      <c r="E427" s="611"/>
      <c r="F427" s="612"/>
      <c r="G427" s="611"/>
    </row>
    <row r="428" spans="5:7">
      <c r="E428" s="611"/>
      <c r="F428" s="612"/>
      <c r="G428" s="611"/>
    </row>
    <row r="429" spans="5:7">
      <c r="E429" s="611"/>
      <c r="F429" s="612"/>
      <c r="G429" s="611"/>
    </row>
    <row r="430" spans="5:7">
      <c r="E430" s="611"/>
      <c r="F430" s="612"/>
      <c r="G430" s="611"/>
    </row>
    <row r="431" spans="5:7">
      <c r="E431" s="611"/>
      <c r="F431" s="612"/>
      <c r="G431" s="611"/>
    </row>
    <row r="432" spans="5:7">
      <c r="E432" s="611"/>
      <c r="F432" s="612"/>
      <c r="G432" s="611"/>
    </row>
    <row r="433" spans="5:7">
      <c r="E433" s="611"/>
      <c r="F433" s="612"/>
      <c r="G433" s="611"/>
    </row>
    <row r="434" spans="5:7">
      <c r="E434" s="611"/>
      <c r="F434" s="612"/>
      <c r="G434" s="611"/>
    </row>
    <row r="435" spans="5:7">
      <c r="E435" s="611"/>
      <c r="F435" s="612"/>
      <c r="G435" s="611"/>
    </row>
    <row r="436" spans="5:7">
      <c r="E436" s="611"/>
      <c r="F436" s="612"/>
      <c r="G436" s="611"/>
    </row>
    <row r="437" spans="5:7">
      <c r="E437" s="611"/>
      <c r="F437" s="612"/>
      <c r="G437" s="611"/>
    </row>
    <row r="438" spans="5:7">
      <c r="E438" s="611"/>
      <c r="F438" s="612"/>
      <c r="G438" s="611"/>
    </row>
    <row r="439" spans="5:7">
      <c r="E439" s="611"/>
      <c r="F439" s="612"/>
      <c r="G439" s="611"/>
    </row>
    <row r="440" spans="5:7">
      <c r="E440" s="611"/>
      <c r="F440" s="612"/>
      <c r="G440" s="611"/>
    </row>
    <row r="441" spans="5:7">
      <c r="E441" s="611"/>
      <c r="F441" s="612"/>
      <c r="G441" s="611"/>
    </row>
    <row r="442" spans="5:7">
      <c r="E442" s="611"/>
      <c r="F442" s="612"/>
      <c r="G442" s="611"/>
    </row>
    <row r="443" spans="5:7">
      <c r="E443" s="611"/>
      <c r="F443" s="612"/>
      <c r="G443" s="611"/>
    </row>
    <row r="444" spans="5:7">
      <c r="E444" s="611"/>
      <c r="F444" s="612"/>
      <c r="G444" s="611"/>
    </row>
    <row r="445" spans="5:7">
      <c r="E445" s="611"/>
      <c r="F445" s="612"/>
      <c r="G445" s="611"/>
    </row>
    <row r="446" spans="5:7">
      <c r="E446" s="611"/>
      <c r="F446" s="612"/>
      <c r="G446" s="611"/>
    </row>
    <row r="447" spans="5:7">
      <c r="E447" s="611"/>
      <c r="F447" s="612"/>
      <c r="G447" s="611"/>
    </row>
    <row r="448" spans="5:7">
      <c r="E448" s="611"/>
      <c r="F448" s="612"/>
      <c r="G448" s="611"/>
    </row>
    <row r="449" spans="5:7">
      <c r="E449" s="611"/>
      <c r="F449" s="612"/>
      <c r="G449" s="611"/>
    </row>
    <row r="450" spans="5:7">
      <c r="E450" s="611"/>
      <c r="F450" s="612"/>
      <c r="G450" s="611"/>
    </row>
    <row r="451" spans="5:7">
      <c r="E451" s="611"/>
      <c r="F451" s="612"/>
      <c r="G451" s="611"/>
    </row>
    <row r="452" spans="5:7">
      <c r="E452" s="611"/>
      <c r="F452" s="612"/>
      <c r="G452" s="611"/>
    </row>
    <row r="453" spans="5:7">
      <c r="E453" s="611"/>
      <c r="F453" s="612"/>
      <c r="G453" s="611"/>
    </row>
    <row r="454" spans="5:7">
      <c r="E454" s="611"/>
      <c r="F454" s="612"/>
      <c r="G454" s="611"/>
    </row>
    <row r="455" spans="5:7">
      <c r="E455" s="611"/>
      <c r="F455" s="612"/>
      <c r="G455" s="611"/>
    </row>
    <row r="456" spans="5:7">
      <c r="E456" s="611"/>
      <c r="F456" s="612"/>
      <c r="G456" s="611"/>
    </row>
    <row r="457" spans="5:7">
      <c r="E457" s="611"/>
      <c r="F457" s="612"/>
      <c r="G457" s="611"/>
    </row>
    <row r="458" spans="5:7">
      <c r="E458" s="611"/>
      <c r="F458" s="612"/>
      <c r="G458" s="611"/>
    </row>
    <row r="459" spans="5:7">
      <c r="E459" s="611"/>
      <c r="F459" s="612"/>
      <c r="G459" s="611"/>
    </row>
    <row r="460" spans="5:7">
      <c r="E460" s="611"/>
      <c r="F460" s="612"/>
      <c r="G460" s="611"/>
    </row>
    <row r="461" spans="5:7">
      <c r="E461" s="611"/>
      <c r="F461" s="612"/>
      <c r="G461" s="611"/>
    </row>
    <row r="462" spans="5:7">
      <c r="E462" s="611"/>
      <c r="F462" s="612"/>
      <c r="G462" s="611"/>
    </row>
    <row r="463" spans="5:7">
      <c r="E463" s="611"/>
      <c r="F463" s="612"/>
      <c r="G463" s="611"/>
    </row>
    <row r="464" spans="5:7">
      <c r="E464" s="611"/>
      <c r="F464" s="612"/>
      <c r="G464" s="611"/>
    </row>
    <row r="465" spans="5:7">
      <c r="E465" s="611"/>
      <c r="F465" s="612"/>
      <c r="G465" s="611"/>
    </row>
    <row r="466" spans="5:7">
      <c r="E466" s="611"/>
      <c r="F466" s="612"/>
      <c r="G466" s="611"/>
    </row>
    <row r="467" spans="5:7">
      <c r="E467" s="611"/>
      <c r="F467" s="612"/>
      <c r="G467" s="611"/>
    </row>
    <row r="468" spans="5:7">
      <c r="E468" s="611"/>
      <c r="F468" s="612"/>
      <c r="G468" s="611"/>
    </row>
    <row r="469" spans="5:7">
      <c r="E469" s="611"/>
      <c r="F469" s="612"/>
      <c r="G469" s="611"/>
    </row>
    <row r="470" spans="5:7">
      <c r="E470" s="611"/>
      <c r="F470" s="612"/>
      <c r="G470" s="611"/>
    </row>
    <row r="471" spans="5:7">
      <c r="E471" s="611"/>
      <c r="F471" s="612"/>
      <c r="G471" s="611"/>
    </row>
    <row r="472" spans="5:7">
      <c r="E472" s="611"/>
      <c r="F472" s="612"/>
      <c r="G472" s="611"/>
    </row>
    <row r="473" spans="5:7">
      <c r="E473" s="611"/>
      <c r="F473" s="612"/>
      <c r="G473" s="611"/>
    </row>
    <row r="474" spans="5:7">
      <c r="E474" s="611"/>
      <c r="F474" s="612"/>
      <c r="G474" s="611"/>
    </row>
    <row r="475" spans="5:7">
      <c r="E475" s="611"/>
      <c r="F475" s="612"/>
      <c r="G475" s="611"/>
    </row>
    <row r="476" spans="5:7">
      <c r="E476" s="611"/>
      <c r="F476" s="612"/>
      <c r="G476" s="611"/>
    </row>
    <row r="477" spans="5:7">
      <c r="E477" s="611"/>
      <c r="F477" s="612"/>
      <c r="G477" s="611"/>
    </row>
    <row r="478" spans="5:7">
      <c r="E478" s="611"/>
      <c r="F478" s="612"/>
      <c r="G478" s="611"/>
    </row>
    <row r="479" spans="5:7">
      <c r="E479" s="611"/>
      <c r="F479" s="612"/>
      <c r="G479" s="611"/>
    </row>
    <row r="480" spans="5:7">
      <c r="E480" s="611"/>
      <c r="F480" s="612"/>
      <c r="G480" s="611"/>
    </row>
    <row r="481" spans="5:7">
      <c r="E481" s="611"/>
      <c r="F481" s="612"/>
      <c r="G481" s="611"/>
    </row>
    <row r="482" spans="5:7">
      <c r="E482" s="611"/>
      <c r="F482" s="612"/>
      <c r="G482" s="611"/>
    </row>
    <row r="483" spans="5:7">
      <c r="E483" s="611"/>
      <c r="F483" s="612"/>
      <c r="G483" s="611"/>
    </row>
    <row r="484" spans="5:7">
      <c r="E484" s="611"/>
      <c r="F484" s="612"/>
      <c r="G484" s="611"/>
    </row>
    <row r="485" spans="5:7">
      <c r="E485" s="611"/>
      <c r="F485" s="612"/>
      <c r="G485" s="611"/>
    </row>
    <row r="486" spans="5:7">
      <c r="E486" s="611"/>
      <c r="F486" s="612"/>
      <c r="G486" s="611"/>
    </row>
    <row r="487" spans="5:7">
      <c r="E487" s="611"/>
      <c r="F487" s="612"/>
      <c r="G487" s="611"/>
    </row>
    <row r="488" spans="5:7">
      <c r="E488" s="611"/>
      <c r="F488" s="612"/>
      <c r="G488" s="611"/>
    </row>
    <row r="489" spans="5:7">
      <c r="E489" s="611"/>
      <c r="F489" s="612"/>
      <c r="G489" s="611"/>
    </row>
    <row r="490" spans="5:7">
      <c r="E490" s="611"/>
      <c r="F490" s="612"/>
      <c r="G490" s="611"/>
    </row>
    <row r="491" spans="5:7">
      <c r="E491" s="611"/>
      <c r="F491" s="612"/>
      <c r="G491" s="611"/>
    </row>
    <row r="492" spans="5:7">
      <c r="E492" s="611"/>
      <c r="F492" s="612"/>
      <c r="G492" s="611"/>
    </row>
    <row r="493" spans="5:7">
      <c r="E493" s="611"/>
      <c r="F493" s="612"/>
      <c r="G493" s="611"/>
    </row>
    <row r="494" spans="5:7">
      <c r="E494" s="611"/>
      <c r="F494" s="612"/>
      <c r="G494" s="611"/>
    </row>
    <row r="495" spans="5:7">
      <c r="E495" s="611"/>
      <c r="F495" s="612"/>
      <c r="G495" s="611"/>
    </row>
    <row r="496" spans="5:7">
      <c r="E496" s="611"/>
      <c r="F496" s="612"/>
      <c r="G496" s="611"/>
    </row>
    <row r="497" spans="5:7">
      <c r="E497" s="611"/>
      <c r="F497" s="612"/>
      <c r="G497" s="611"/>
    </row>
    <row r="498" spans="5:7">
      <c r="E498" s="611"/>
      <c r="F498" s="612"/>
      <c r="G498" s="611"/>
    </row>
    <row r="499" spans="5:7">
      <c r="E499" s="611"/>
      <c r="F499" s="612"/>
      <c r="G499" s="611"/>
    </row>
    <row r="500" spans="5:7">
      <c r="E500" s="611"/>
      <c r="F500" s="612"/>
      <c r="G500" s="611"/>
    </row>
    <row r="501" spans="5:7">
      <c r="E501" s="611"/>
      <c r="F501" s="612"/>
      <c r="G501" s="611"/>
    </row>
    <row r="502" spans="5:7">
      <c r="E502" s="611"/>
      <c r="F502" s="612"/>
      <c r="G502" s="611"/>
    </row>
    <row r="503" spans="5:7">
      <c r="E503" s="611"/>
      <c r="F503" s="612"/>
      <c r="G503" s="611"/>
    </row>
    <row r="504" spans="5:7">
      <c r="E504" s="611"/>
      <c r="F504" s="612"/>
      <c r="G504" s="611"/>
    </row>
    <row r="505" spans="5:7">
      <c r="E505" s="611"/>
      <c r="F505" s="612"/>
      <c r="G505" s="611"/>
    </row>
    <row r="506" spans="5:7">
      <c r="E506" s="611"/>
      <c r="F506" s="612"/>
      <c r="G506" s="611"/>
    </row>
    <row r="507" spans="5:7">
      <c r="E507" s="611"/>
      <c r="F507" s="612"/>
      <c r="G507" s="611"/>
    </row>
    <row r="508" spans="5:7">
      <c r="E508" s="611"/>
      <c r="F508" s="612"/>
      <c r="G508" s="611"/>
    </row>
    <row r="509" spans="5:7">
      <c r="E509" s="611"/>
      <c r="F509" s="612"/>
      <c r="G509" s="611"/>
    </row>
    <row r="510" spans="5:7">
      <c r="E510" s="611"/>
      <c r="F510" s="612"/>
      <c r="G510" s="611"/>
    </row>
    <row r="511" spans="5:7">
      <c r="E511" s="611"/>
      <c r="F511" s="612"/>
      <c r="G511" s="611"/>
    </row>
    <row r="512" spans="5:7">
      <c r="E512" s="611"/>
      <c r="F512" s="612"/>
      <c r="G512" s="611"/>
    </row>
    <row r="513" spans="5:7">
      <c r="E513" s="611"/>
      <c r="F513" s="612"/>
      <c r="G513" s="611"/>
    </row>
    <row r="514" spans="5:7">
      <c r="E514" s="611"/>
      <c r="F514" s="612"/>
      <c r="G514" s="611"/>
    </row>
    <row r="515" spans="5:7">
      <c r="E515" s="611"/>
      <c r="F515" s="612"/>
      <c r="G515" s="611"/>
    </row>
    <row r="516" spans="5:7">
      <c r="E516" s="611"/>
      <c r="F516" s="612"/>
      <c r="G516" s="611"/>
    </row>
    <row r="517" spans="5:7">
      <c r="E517" s="611"/>
      <c r="F517" s="612"/>
      <c r="G517" s="611"/>
    </row>
    <row r="518" spans="5:7">
      <c r="E518" s="611"/>
      <c r="F518" s="612"/>
      <c r="G518" s="611"/>
    </row>
    <row r="519" spans="5:7">
      <c r="E519" s="611"/>
      <c r="F519" s="612"/>
      <c r="G519" s="611"/>
    </row>
    <row r="520" spans="5:7">
      <c r="E520" s="611"/>
      <c r="F520" s="612"/>
      <c r="G520" s="611"/>
    </row>
    <row r="521" spans="5:7">
      <c r="E521" s="611"/>
      <c r="F521" s="612"/>
      <c r="G521" s="611"/>
    </row>
    <row r="522" spans="5:7">
      <c r="E522" s="611"/>
      <c r="F522" s="612"/>
      <c r="G522" s="611"/>
    </row>
    <row r="523" spans="5:7">
      <c r="E523" s="611"/>
      <c r="F523" s="612"/>
      <c r="G523" s="611"/>
    </row>
    <row r="524" spans="5:7">
      <c r="E524" s="611"/>
      <c r="F524" s="612"/>
      <c r="G524" s="611"/>
    </row>
    <row r="525" spans="5:7">
      <c r="E525" s="611"/>
      <c r="F525" s="612"/>
      <c r="G525" s="611"/>
    </row>
    <row r="526" spans="5:7">
      <c r="E526" s="611"/>
      <c r="F526" s="612"/>
      <c r="G526" s="611"/>
    </row>
    <row r="527" spans="5:7">
      <c r="E527" s="611"/>
      <c r="F527" s="612"/>
      <c r="G527" s="611"/>
    </row>
    <row r="528" spans="5:7">
      <c r="E528" s="611"/>
      <c r="F528" s="612"/>
      <c r="G528" s="611"/>
    </row>
    <row r="529" spans="5:7">
      <c r="E529" s="611"/>
      <c r="F529" s="612"/>
      <c r="G529" s="611"/>
    </row>
    <row r="530" spans="5:7">
      <c r="E530" s="611"/>
      <c r="F530" s="612"/>
      <c r="G530" s="611"/>
    </row>
    <row r="531" spans="5:7">
      <c r="E531" s="611"/>
      <c r="F531" s="612"/>
      <c r="G531" s="611"/>
    </row>
    <row r="532" spans="5:7">
      <c r="E532" s="611"/>
      <c r="F532" s="612"/>
      <c r="G532" s="611"/>
    </row>
    <row r="533" spans="5:7">
      <c r="E533" s="611"/>
      <c r="F533" s="612"/>
      <c r="G533" s="611"/>
    </row>
    <row r="534" spans="5:7">
      <c r="E534" s="611"/>
      <c r="F534" s="612"/>
      <c r="G534" s="611"/>
    </row>
    <row r="535" spans="5:7">
      <c r="E535" s="611"/>
      <c r="F535" s="612"/>
      <c r="G535" s="611"/>
    </row>
    <row r="536" spans="5:7">
      <c r="E536" s="611"/>
      <c r="F536" s="612"/>
      <c r="G536" s="611"/>
    </row>
    <row r="537" spans="5:7">
      <c r="E537" s="611"/>
      <c r="F537" s="612"/>
      <c r="G537" s="611"/>
    </row>
    <row r="538" spans="5:7">
      <c r="E538" s="611"/>
      <c r="F538" s="612"/>
      <c r="G538" s="611"/>
    </row>
    <row r="539" spans="5:7">
      <c r="E539" s="611"/>
      <c r="F539" s="612"/>
      <c r="G539" s="611"/>
    </row>
    <row r="540" spans="5:7">
      <c r="E540" s="611"/>
      <c r="F540" s="612"/>
      <c r="G540" s="611"/>
    </row>
    <row r="541" spans="5:7">
      <c r="E541" s="611"/>
      <c r="F541" s="612"/>
      <c r="G541" s="611"/>
    </row>
    <row r="542" spans="5:7">
      <c r="E542" s="611"/>
      <c r="F542" s="612"/>
      <c r="G542" s="611"/>
    </row>
    <row r="543" spans="5:7">
      <c r="E543" s="611"/>
      <c r="F543" s="612"/>
      <c r="G543" s="611"/>
    </row>
    <row r="544" spans="5:7">
      <c r="E544" s="611"/>
      <c r="F544" s="612"/>
      <c r="G544" s="611"/>
    </row>
    <row r="545" spans="5:7">
      <c r="E545" s="611"/>
      <c r="F545" s="612"/>
      <c r="G545" s="611"/>
    </row>
    <row r="546" spans="5:7">
      <c r="E546" s="611"/>
      <c r="F546" s="612"/>
      <c r="G546" s="611"/>
    </row>
    <row r="547" spans="5:7">
      <c r="E547" s="611"/>
      <c r="F547" s="612"/>
      <c r="G547" s="611"/>
    </row>
    <row r="548" spans="5:7">
      <c r="E548" s="611"/>
      <c r="F548" s="612"/>
      <c r="G548" s="611"/>
    </row>
    <row r="549" spans="5:7">
      <c r="E549" s="611"/>
      <c r="F549" s="612"/>
      <c r="G549" s="611"/>
    </row>
    <row r="550" spans="5:7">
      <c r="E550" s="611"/>
      <c r="F550" s="612"/>
      <c r="G550" s="611"/>
    </row>
    <row r="551" spans="5:7">
      <c r="E551" s="611"/>
      <c r="F551" s="612"/>
      <c r="G551" s="611"/>
    </row>
    <row r="552" spans="5:7">
      <c r="E552" s="611"/>
      <c r="F552" s="612"/>
      <c r="G552" s="611"/>
    </row>
    <row r="553" spans="5:7">
      <c r="E553" s="611"/>
      <c r="F553" s="612"/>
      <c r="G553" s="611"/>
    </row>
    <row r="554" spans="5:7">
      <c r="E554" s="611"/>
      <c r="F554" s="612"/>
      <c r="G554" s="611"/>
    </row>
    <row r="555" spans="5:7">
      <c r="E555" s="611"/>
      <c r="F555" s="612"/>
      <c r="G555" s="611"/>
    </row>
    <row r="556" spans="5:7">
      <c r="E556" s="611"/>
      <c r="F556" s="612"/>
      <c r="G556" s="611"/>
    </row>
    <row r="557" spans="5:7">
      <c r="E557" s="611"/>
      <c r="F557" s="612"/>
      <c r="G557" s="611"/>
    </row>
    <row r="558" spans="5:7">
      <c r="E558" s="611"/>
      <c r="F558" s="612"/>
      <c r="G558" s="611"/>
    </row>
    <row r="559" spans="5:7">
      <c r="E559" s="611"/>
      <c r="F559" s="612"/>
      <c r="G559" s="611"/>
    </row>
    <row r="560" spans="5:7">
      <c r="E560" s="611"/>
      <c r="F560" s="612"/>
      <c r="G560" s="611"/>
    </row>
    <row r="561" spans="5:7">
      <c r="E561" s="611"/>
      <c r="F561" s="612"/>
      <c r="G561" s="611"/>
    </row>
    <row r="562" spans="5:7">
      <c r="E562" s="611"/>
      <c r="F562" s="612"/>
      <c r="G562" s="611"/>
    </row>
    <row r="563" spans="5:7">
      <c r="E563" s="611"/>
      <c r="F563" s="612"/>
      <c r="G563" s="611"/>
    </row>
    <row r="564" spans="5:7">
      <c r="E564" s="611"/>
      <c r="F564" s="612"/>
      <c r="G564" s="611"/>
    </row>
    <row r="565" spans="5:7">
      <c r="E565" s="611"/>
      <c r="F565" s="612"/>
      <c r="G565" s="611"/>
    </row>
    <row r="566" spans="5:7">
      <c r="E566" s="611"/>
      <c r="F566" s="612"/>
      <c r="G566" s="611"/>
    </row>
    <row r="567" spans="5:7">
      <c r="E567" s="611"/>
      <c r="F567" s="612"/>
      <c r="G567" s="611"/>
    </row>
    <row r="568" spans="5:7">
      <c r="E568" s="611"/>
      <c r="F568" s="612"/>
      <c r="G568" s="611"/>
    </row>
    <row r="569" spans="5:7">
      <c r="E569" s="611"/>
      <c r="F569" s="612"/>
      <c r="G569" s="611"/>
    </row>
    <row r="570" spans="5:7">
      <c r="E570" s="611"/>
      <c r="F570" s="612"/>
      <c r="G570" s="611"/>
    </row>
    <row r="571" spans="5:7">
      <c r="E571" s="611"/>
      <c r="F571" s="612"/>
      <c r="G571" s="611"/>
    </row>
    <row r="572" spans="5:7">
      <c r="E572" s="611"/>
      <c r="F572" s="612"/>
      <c r="G572" s="611"/>
    </row>
    <row r="573" spans="5:7">
      <c r="E573" s="611"/>
      <c r="F573" s="612"/>
      <c r="G573" s="611"/>
    </row>
    <row r="574" spans="5:7">
      <c r="E574" s="611"/>
      <c r="F574" s="612"/>
      <c r="G574" s="611"/>
    </row>
    <row r="575" spans="5:7">
      <c r="E575" s="611"/>
      <c r="F575" s="612"/>
      <c r="G575" s="611"/>
    </row>
    <row r="576" spans="5:7">
      <c r="E576" s="611"/>
      <c r="F576" s="612"/>
      <c r="G576" s="611"/>
    </row>
    <row r="577" spans="5:7">
      <c r="E577" s="611"/>
      <c r="F577" s="612"/>
      <c r="G577" s="611"/>
    </row>
    <row r="578" spans="5:7">
      <c r="E578" s="611"/>
      <c r="F578" s="612"/>
      <c r="G578" s="611"/>
    </row>
    <row r="579" spans="5:7">
      <c r="E579" s="611"/>
      <c r="F579" s="612"/>
      <c r="G579" s="611"/>
    </row>
    <row r="580" spans="5:7">
      <c r="E580" s="611"/>
      <c r="F580" s="612"/>
      <c r="G580" s="611"/>
    </row>
    <row r="581" spans="5:7">
      <c r="E581" s="611"/>
      <c r="F581" s="612"/>
      <c r="G581" s="611"/>
    </row>
    <row r="582" spans="5:7">
      <c r="E582" s="611"/>
      <c r="F582" s="612"/>
      <c r="G582" s="611"/>
    </row>
    <row r="583" spans="5:7">
      <c r="E583" s="611"/>
      <c r="F583" s="612"/>
      <c r="G583" s="611"/>
    </row>
    <row r="584" spans="5:7">
      <c r="E584" s="611"/>
      <c r="F584" s="612"/>
      <c r="G584" s="611"/>
    </row>
    <row r="585" spans="5:7">
      <c r="E585" s="611"/>
      <c r="F585" s="612"/>
      <c r="G585" s="611"/>
    </row>
    <row r="586" spans="5:7">
      <c r="E586" s="611"/>
      <c r="F586" s="612"/>
      <c r="G586" s="611"/>
    </row>
    <row r="587" spans="5:7">
      <c r="E587" s="611"/>
      <c r="F587" s="612"/>
      <c r="G587" s="611"/>
    </row>
    <row r="588" spans="5:7">
      <c r="E588" s="611"/>
      <c r="F588" s="612"/>
      <c r="G588" s="611"/>
    </row>
    <row r="589" spans="5:7">
      <c r="E589" s="611"/>
      <c r="F589" s="612"/>
      <c r="G589" s="611"/>
    </row>
    <row r="590" spans="5:7">
      <c r="E590" s="611"/>
      <c r="F590" s="612"/>
      <c r="G590" s="611"/>
    </row>
    <row r="591" spans="5:7">
      <c r="E591" s="611"/>
      <c r="F591" s="612"/>
      <c r="G591" s="611"/>
    </row>
    <row r="592" spans="5:7">
      <c r="E592" s="611"/>
      <c r="F592" s="612"/>
      <c r="G592" s="611"/>
    </row>
    <row r="593" spans="5:7">
      <c r="E593" s="611"/>
      <c r="F593" s="612"/>
      <c r="G593" s="611"/>
    </row>
    <row r="594" spans="5:7">
      <c r="E594" s="611"/>
      <c r="F594" s="612"/>
      <c r="G594" s="611"/>
    </row>
    <row r="595" spans="5:7">
      <c r="E595" s="611"/>
      <c r="F595" s="612"/>
      <c r="G595" s="611"/>
    </row>
    <row r="596" spans="5:7">
      <c r="E596" s="611"/>
      <c r="F596" s="612"/>
      <c r="G596" s="611"/>
    </row>
    <row r="597" spans="5:7">
      <c r="E597" s="611"/>
      <c r="F597" s="612"/>
      <c r="G597" s="611"/>
    </row>
    <row r="598" spans="5:7">
      <c r="E598" s="611"/>
      <c r="F598" s="612"/>
      <c r="G598" s="611"/>
    </row>
    <row r="599" spans="5:7">
      <c r="E599" s="611"/>
      <c r="F599" s="612"/>
      <c r="G599" s="611"/>
    </row>
    <row r="600" spans="5:7">
      <c r="E600" s="611"/>
      <c r="F600" s="612"/>
      <c r="G600" s="611"/>
    </row>
    <row r="601" spans="5:7">
      <c r="E601" s="611"/>
      <c r="F601" s="612"/>
      <c r="G601" s="611"/>
    </row>
    <row r="602" spans="5:7">
      <c r="E602" s="611"/>
      <c r="F602" s="612"/>
      <c r="G602" s="611"/>
    </row>
    <row r="603" spans="5:7">
      <c r="E603" s="611"/>
      <c r="F603" s="612"/>
      <c r="G603" s="611"/>
    </row>
    <row r="604" spans="5:7">
      <c r="E604" s="611"/>
      <c r="F604" s="612"/>
      <c r="G604" s="611"/>
    </row>
    <row r="605" spans="5:7">
      <c r="E605" s="611"/>
      <c r="F605" s="612"/>
      <c r="G605" s="611"/>
    </row>
    <row r="606" spans="5:7">
      <c r="E606" s="611"/>
      <c r="F606" s="612"/>
      <c r="G606" s="611"/>
    </row>
    <row r="607" spans="5:7">
      <c r="E607" s="611"/>
      <c r="F607" s="612"/>
      <c r="G607" s="611"/>
    </row>
    <row r="608" spans="5:7">
      <c r="E608" s="611"/>
      <c r="F608" s="612"/>
      <c r="G608" s="611"/>
    </row>
    <row r="609" spans="5:7">
      <c r="E609" s="611"/>
      <c r="F609" s="612"/>
      <c r="G609" s="611"/>
    </row>
    <row r="610" spans="5:7">
      <c r="E610" s="611"/>
      <c r="F610" s="612"/>
      <c r="G610" s="611"/>
    </row>
    <row r="611" spans="5:7">
      <c r="E611" s="611"/>
      <c r="F611" s="612"/>
      <c r="G611" s="611"/>
    </row>
    <row r="612" spans="5:7">
      <c r="E612" s="611"/>
      <c r="F612" s="612"/>
      <c r="G612" s="611"/>
    </row>
    <row r="613" spans="5:7">
      <c r="E613" s="611"/>
      <c r="F613" s="612"/>
      <c r="G613" s="611"/>
    </row>
    <row r="614" spans="5:7">
      <c r="E614" s="611"/>
      <c r="F614" s="612"/>
      <c r="G614" s="611"/>
    </row>
    <row r="615" spans="5:7">
      <c r="E615" s="611"/>
      <c r="F615" s="612"/>
      <c r="G615" s="611"/>
    </row>
    <row r="616" spans="5:7">
      <c r="E616" s="611"/>
      <c r="F616" s="612"/>
      <c r="G616" s="611"/>
    </row>
    <row r="617" spans="5:7">
      <c r="E617" s="611"/>
      <c r="F617" s="612"/>
      <c r="G617" s="611"/>
    </row>
    <row r="618" spans="5:7">
      <c r="E618" s="611"/>
      <c r="F618" s="612"/>
      <c r="G618" s="611"/>
    </row>
    <row r="619" spans="5:7">
      <c r="E619" s="611"/>
      <c r="F619" s="612"/>
      <c r="G619" s="611"/>
    </row>
    <row r="620" spans="5:7">
      <c r="E620" s="611"/>
      <c r="F620" s="612"/>
      <c r="G620" s="611"/>
    </row>
    <row r="621" spans="5:7">
      <c r="E621" s="611"/>
      <c r="F621" s="612"/>
      <c r="G621" s="611"/>
    </row>
    <row r="622" spans="5:7">
      <c r="E622" s="611"/>
      <c r="F622" s="612"/>
      <c r="G622" s="611"/>
    </row>
    <row r="623" spans="5:7">
      <c r="E623" s="611"/>
      <c r="F623" s="612"/>
      <c r="G623" s="611"/>
    </row>
    <row r="624" spans="5:7">
      <c r="E624" s="611"/>
      <c r="F624" s="612"/>
      <c r="G624" s="611"/>
    </row>
    <row r="625" spans="5:7">
      <c r="E625" s="611"/>
      <c r="F625" s="612"/>
      <c r="G625" s="611"/>
    </row>
    <row r="626" spans="5:7">
      <c r="E626" s="611"/>
      <c r="F626" s="612"/>
      <c r="G626" s="611"/>
    </row>
    <row r="627" spans="5:7">
      <c r="E627" s="611"/>
      <c r="F627" s="612"/>
      <c r="G627" s="611"/>
    </row>
    <row r="628" spans="5:7">
      <c r="E628" s="611"/>
      <c r="F628" s="612"/>
      <c r="G628" s="611"/>
    </row>
    <row r="629" spans="5:7">
      <c r="E629" s="611"/>
      <c r="F629" s="612"/>
      <c r="G629" s="611"/>
    </row>
    <row r="630" spans="5:7">
      <c r="E630" s="611"/>
      <c r="F630" s="612"/>
      <c r="G630" s="611"/>
    </row>
    <row r="631" spans="5:7">
      <c r="E631" s="611"/>
      <c r="F631" s="612"/>
      <c r="G631" s="611"/>
    </row>
    <row r="632" spans="5:7">
      <c r="E632" s="611"/>
      <c r="F632" s="612"/>
      <c r="G632" s="611"/>
    </row>
    <row r="633" spans="5:7">
      <c r="E633" s="611"/>
      <c r="F633" s="612"/>
      <c r="G633" s="611"/>
    </row>
    <row r="634" spans="5:7">
      <c r="E634" s="611"/>
      <c r="F634" s="612"/>
      <c r="G634" s="611"/>
    </row>
    <row r="635" spans="5:7">
      <c r="E635" s="611"/>
      <c r="F635" s="612"/>
      <c r="G635" s="611"/>
    </row>
    <row r="636" spans="5:7">
      <c r="E636" s="611"/>
      <c r="F636" s="612"/>
      <c r="G636" s="611"/>
    </row>
    <row r="637" spans="5:7">
      <c r="E637" s="611"/>
      <c r="F637" s="612"/>
      <c r="G637" s="611"/>
    </row>
    <row r="638" spans="5:7">
      <c r="E638" s="611"/>
      <c r="F638" s="612"/>
      <c r="G638" s="611"/>
    </row>
    <row r="639" spans="5:7">
      <c r="E639" s="611"/>
      <c r="F639" s="612"/>
      <c r="G639" s="611"/>
    </row>
    <row r="640" spans="5:7">
      <c r="E640" s="611"/>
      <c r="F640" s="612"/>
      <c r="G640" s="611"/>
    </row>
    <row r="641" spans="5:7">
      <c r="E641" s="611"/>
      <c r="F641" s="612"/>
      <c r="G641" s="611"/>
    </row>
    <row r="642" spans="5:7">
      <c r="E642" s="611"/>
      <c r="F642" s="612"/>
      <c r="G642" s="611"/>
    </row>
    <row r="643" spans="5:7">
      <c r="E643" s="611"/>
      <c r="F643" s="612"/>
      <c r="G643" s="611"/>
    </row>
    <row r="644" spans="5:7">
      <c r="E644" s="611"/>
      <c r="F644" s="612"/>
      <c r="G644" s="611"/>
    </row>
    <row r="645" spans="5:7">
      <c r="E645" s="611"/>
      <c r="F645" s="612"/>
      <c r="G645" s="611"/>
    </row>
    <row r="646" spans="5:7">
      <c r="E646" s="611"/>
      <c r="F646" s="612"/>
      <c r="G646" s="611"/>
    </row>
    <row r="647" spans="5:7">
      <c r="E647" s="611"/>
      <c r="F647" s="612"/>
      <c r="G647" s="611"/>
    </row>
    <row r="648" spans="5:7">
      <c r="E648" s="611"/>
      <c r="F648" s="612"/>
      <c r="G648" s="611"/>
    </row>
    <row r="649" spans="5:7">
      <c r="E649" s="611"/>
      <c r="F649" s="612"/>
      <c r="G649" s="611"/>
    </row>
    <row r="650" spans="5:7">
      <c r="E650" s="611"/>
      <c r="F650" s="612"/>
      <c r="G650" s="611"/>
    </row>
    <row r="651" spans="5:7">
      <c r="E651" s="611"/>
      <c r="F651" s="612"/>
      <c r="G651" s="611"/>
    </row>
    <row r="652" spans="5:7">
      <c r="E652" s="611"/>
      <c r="F652" s="612"/>
      <c r="G652" s="611"/>
    </row>
    <row r="653" spans="5:7">
      <c r="E653" s="611"/>
      <c r="F653" s="612"/>
      <c r="G653" s="611"/>
    </row>
    <row r="654" spans="5:7">
      <c r="E654" s="611"/>
      <c r="F654" s="612"/>
      <c r="G654" s="611"/>
    </row>
    <row r="655" spans="5:7">
      <c r="E655" s="611"/>
      <c r="F655" s="612"/>
      <c r="G655" s="611"/>
    </row>
    <row r="656" spans="5:7">
      <c r="E656" s="611"/>
      <c r="F656" s="612"/>
      <c r="G656" s="611"/>
    </row>
    <row r="657" spans="5:7">
      <c r="E657" s="611"/>
      <c r="F657" s="612"/>
      <c r="G657" s="611"/>
    </row>
    <row r="658" spans="5:7">
      <c r="E658" s="611"/>
      <c r="F658" s="612"/>
      <c r="G658" s="611"/>
    </row>
    <row r="659" spans="5:7">
      <c r="E659" s="611"/>
      <c r="F659" s="612"/>
      <c r="G659" s="611"/>
    </row>
    <row r="660" spans="5:7">
      <c r="E660" s="611"/>
      <c r="F660" s="612"/>
      <c r="G660" s="611"/>
    </row>
    <row r="661" spans="5:7">
      <c r="E661" s="611"/>
      <c r="F661" s="612"/>
      <c r="G661" s="611"/>
    </row>
    <row r="662" spans="5:7">
      <c r="E662" s="611"/>
      <c r="F662" s="612"/>
      <c r="G662" s="611"/>
    </row>
    <row r="663" spans="5:7">
      <c r="E663" s="611"/>
      <c r="F663" s="612"/>
      <c r="G663" s="611"/>
    </row>
    <row r="664" spans="5:7">
      <c r="E664" s="611"/>
      <c r="F664" s="612"/>
      <c r="G664" s="611"/>
    </row>
    <row r="665" spans="5:7">
      <c r="E665" s="611"/>
      <c r="F665" s="612"/>
      <c r="G665" s="611"/>
    </row>
    <row r="666" spans="5:7">
      <c r="E666" s="611"/>
      <c r="F666" s="612"/>
      <c r="G666" s="611"/>
    </row>
    <row r="667" spans="5:7">
      <c r="E667" s="611"/>
      <c r="F667" s="612"/>
      <c r="G667" s="611"/>
    </row>
    <row r="668" spans="5:7">
      <c r="E668" s="611"/>
      <c r="F668" s="612"/>
      <c r="G668" s="611"/>
    </row>
    <row r="669" spans="5:7">
      <c r="E669" s="611"/>
      <c r="F669" s="612"/>
      <c r="G669" s="611"/>
    </row>
    <row r="670" spans="5:7">
      <c r="E670" s="611"/>
      <c r="F670" s="612"/>
      <c r="G670" s="611"/>
    </row>
    <row r="671" spans="5:7">
      <c r="E671" s="611"/>
      <c r="F671" s="612"/>
      <c r="G671" s="611"/>
    </row>
    <row r="672" spans="5:7">
      <c r="E672" s="611"/>
      <c r="F672" s="612"/>
      <c r="G672" s="611"/>
    </row>
    <row r="673" spans="5:7">
      <c r="E673" s="611"/>
      <c r="F673" s="612"/>
      <c r="G673" s="611"/>
    </row>
    <row r="674" spans="5:7">
      <c r="E674" s="611"/>
      <c r="F674" s="612"/>
      <c r="G674" s="611"/>
    </row>
    <row r="675" spans="5:7">
      <c r="E675" s="611"/>
      <c r="F675" s="612"/>
      <c r="G675" s="611"/>
    </row>
    <row r="676" spans="5:7">
      <c r="E676" s="611"/>
      <c r="F676" s="612"/>
      <c r="G676" s="611"/>
    </row>
    <row r="677" spans="5:7">
      <c r="E677" s="611"/>
      <c r="F677" s="612"/>
      <c r="G677" s="611"/>
    </row>
    <row r="678" spans="5:7">
      <c r="E678" s="611"/>
      <c r="F678" s="612"/>
      <c r="G678" s="611"/>
    </row>
    <row r="679" spans="5:7">
      <c r="E679" s="611"/>
      <c r="F679" s="612"/>
      <c r="G679" s="611"/>
    </row>
    <row r="680" spans="5:7">
      <c r="E680" s="611"/>
      <c r="F680" s="612"/>
      <c r="G680" s="611"/>
    </row>
    <row r="681" spans="5:7">
      <c r="E681" s="611"/>
      <c r="F681" s="612"/>
      <c r="G681" s="611"/>
    </row>
    <row r="682" spans="5:7">
      <c r="E682" s="611"/>
      <c r="F682" s="612"/>
      <c r="G682" s="611"/>
    </row>
    <row r="683" spans="5:7">
      <c r="E683" s="611"/>
      <c r="F683" s="612"/>
      <c r="G683" s="611"/>
    </row>
    <row r="684" spans="5:7">
      <c r="E684" s="611"/>
      <c r="F684" s="612"/>
      <c r="G684" s="611"/>
    </row>
    <row r="685" spans="5:7">
      <c r="E685" s="611"/>
      <c r="F685" s="612"/>
      <c r="G685" s="611"/>
    </row>
    <row r="686" spans="5:7">
      <c r="E686" s="611"/>
      <c r="F686" s="612"/>
      <c r="G686" s="611"/>
    </row>
    <row r="687" spans="5:7">
      <c r="E687" s="611"/>
      <c r="F687" s="612"/>
      <c r="G687" s="611"/>
    </row>
    <row r="688" spans="5:7">
      <c r="E688" s="611"/>
      <c r="F688" s="612"/>
      <c r="G688" s="611"/>
    </row>
    <row r="689" spans="5:7">
      <c r="E689" s="611"/>
      <c r="F689" s="612"/>
      <c r="G689" s="611"/>
    </row>
    <row r="690" spans="5:7">
      <c r="E690" s="611"/>
      <c r="F690" s="612"/>
      <c r="G690" s="611"/>
    </row>
    <row r="691" spans="5:7">
      <c r="E691" s="611"/>
      <c r="F691" s="612"/>
      <c r="G691" s="611"/>
    </row>
    <row r="692" spans="5:7">
      <c r="E692" s="611"/>
      <c r="F692" s="612"/>
      <c r="G692" s="611"/>
    </row>
    <row r="693" spans="5:7">
      <c r="E693" s="611"/>
      <c r="F693" s="612"/>
      <c r="G693" s="611"/>
    </row>
    <row r="694" spans="5:7">
      <c r="E694" s="611"/>
      <c r="F694" s="612"/>
      <c r="G694" s="611"/>
    </row>
    <row r="695" spans="5:7">
      <c r="E695" s="611"/>
      <c r="F695" s="612"/>
      <c r="G695" s="611"/>
    </row>
    <row r="696" spans="5:7">
      <c r="E696" s="611"/>
      <c r="F696" s="612"/>
      <c r="G696" s="611"/>
    </row>
    <row r="697" spans="5:7">
      <c r="E697" s="611"/>
      <c r="F697" s="612"/>
      <c r="G697" s="611"/>
    </row>
    <row r="698" spans="5:7">
      <c r="E698" s="611"/>
      <c r="F698" s="612"/>
      <c r="G698" s="611"/>
    </row>
    <row r="699" spans="5:7">
      <c r="E699" s="611"/>
      <c r="F699" s="612"/>
      <c r="G699" s="611"/>
    </row>
    <row r="700" spans="5:7">
      <c r="E700" s="611"/>
      <c r="F700" s="612"/>
      <c r="G700" s="611"/>
    </row>
    <row r="701" spans="5:7">
      <c r="E701" s="611"/>
      <c r="F701" s="612"/>
      <c r="G701" s="611"/>
    </row>
    <row r="702" spans="5:7">
      <c r="E702" s="611"/>
      <c r="F702" s="612"/>
      <c r="G702" s="611"/>
    </row>
    <row r="703" spans="5:7">
      <c r="E703" s="611"/>
      <c r="F703" s="612"/>
      <c r="G703" s="611"/>
    </row>
    <row r="704" spans="5:7">
      <c r="E704" s="611"/>
      <c r="F704" s="612"/>
      <c r="G704" s="611"/>
    </row>
    <row r="705" spans="5:7">
      <c r="E705" s="611"/>
      <c r="F705" s="612"/>
      <c r="G705" s="611"/>
    </row>
    <row r="706" spans="5:7">
      <c r="E706" s="611"/>
      <c r="F706" s="612"/>
      <c r="G706" s="611"/>
    </row>
    <row r="707" spans="5:7">
      <c r="E707" s="611"/>
      <c r="F707" s="612"/>
      <c r="G707" s="611"/>
    </row>
    <row r="708" spans="5:7">
      <c r="E708" s="611"/>
      <c r="F708" s="612"/>
      <c r="G708" s="611"/>
    </row>
    <row r="709" spans="5:7">
      <c r="E709" s="611"/>
      <c r="F709" s="612"/>
      <c r="G709" s="611"/>
    </row>
    <row r="710" spans="5:7">
      <c r="E710" s="611"/>
      <c r="F710" s="612"/>
      <c r="G710" s="611"/>
    </row>
    <row r="711" spans="5:7">
      <c r="E711" s="611"/>
      <c r="F711" s="612"/>
      <c r="G711" s="611"/>
    </row>
    <row r="712" spans="5:7">
      <c r="E712" s="611"/>
      <c r="F712" s="612"/>
      <c r="G712" s="611"/>
    </row>
    <row r="713" spans="5:7">
      <c r="E713" s="611"/>
      <c r="F713" s="612"/>
      <c r="G713" s="611"/>
    </row>
    <row r="714" spans="5:7">
      <c r="E714" s="611"/>
      <c r="F714" s="612"/>
      <c r="G714" s="611"/>
    </row>
    <row r="715" spans="5:7">
      <c r="E715" s="611"/>
      <c r="F715" s="612"/>
      <c r="G715" s="611"/>
    </row>
    <row r="716" spans="5:7">
      <c r="E716" s="611"/>
      <c r="F716" s="612"/>
      <c r="G716" s="611"/>
    </row>
    <row r="717" spans="5:7">
      <c r="E717" s="611"/>
      <c r="F717" s="612"/>
      <c r="G717" s="611"/>
    </row>
    <row r="718" spans="5:7">
      <c r="E718" s="611"/>
      <c r="F718" s="612"/>
      <c r="G718" s="611"/>
    </row>
    <row r="719" spans="5:7">
      <c r="E719" s="611"/>
      <c r="F719" s="612"/>
      <c r="G719" s="611"/>
    </row>
    <row r="720" spans="5:7">
      <c r="E720" s="611"/>
      <c r="F720" s="612"/>
      <c r="G720" s="611"/>
    </row>
    <row r="721" spans="5:7">
      <c r="E721" s="611"/>
      <c r="F721" s="612"/>
      <c r="G721" s="611"/>
    </row>
    <row r="722" spans="5:7">
      <c r="E722" s="611"/>
      <c r="F722" s="612"/>
      <c r="G722" s="611"/>
    </row>
    <row r="723" spans="5:7">
      <c r="E723" s="611"/>
      <c r="F723" s="612"/>
      <c r="G723" s="611"/>
    </row>
    <row r="724" spans="5:7">
      <c r="E724" s="611"/>
      <c r="F724" s="612"/>
      <c r="G724" s="611"/>
    </row>
    <row r="725" spans="5:7">
      <c r="E725" s="611"/>
      <c r="F725" s="612"/>
      <c r="G725" s="611"/>
    </row>
    <row r="726" spans="5:7">
      <c r="E726" s="611"/>
      <c r="F726" s="612"/>
      <c r="G726" s="611"/>
    </row>
    <row r="727" spans="5:7">
      <c r="E727" s="611"/>
      <c r="F727" s="612"/>
      <c r="G727" s="611"/>
    </row>
    <row r="728" spans="5:7">
      <c r="E728" s="611"/>
      <c r="F728" s="612"/>
      <c r="G728" s="611"/>
    </row>
    <row r="729" spans="5:7">
      <c r="E729" s="611"/>
      <c r="F729" s="612"/>
      <c r="G729" s="611"/>
    </row>
    <row r="730" spans="5:7">
      <c r="E730" s="611"/>
      <c r="F730" s="612"/>
      <c r="G730" s="611"/>
    </row>
    <row r="731" spans="5:7">
      <c r="E731" s="611"/>
      <c r="F731" s="612"/>
      <c r="G731" s="611"/>
    </row>
    <row r="732" spans="5:7">
      <c r="E732" s="611"/>
      <c r="F732" s="612"/>
      <c r="G732" s="611"/>
    </row>
    <row r="733" spans="5:7">
      <c r="E733" s="611"/>
      <c r="F733" s="612"/>
      <c r="G733" s="611"/>
    </row>
    <row r="734" spans="5:7">
      <c r="E734" s="611"/>
      <c r="F734" s="612"/>
      <c r="G734" s="611"/>
    </row>
    <row r="735" spans="5:7">
      <c r="E735" s="611"/>
      <c r="F735" s="612"/>
      <c r="G735" s="611"/>
    </row>
    <row r="736" spans="5:7">
      <c r="E736" s="611"/>
      <c r="F736" s="612"/>
      <c r="G736" s="611"/>
    </row>
    <row r="737" spans="5:7">
      <c r="E737" s="611"/>
      <c r="F737" s="612"/>
      <c r="G737" s="611"/>
    </row>
    <row r="738" spans="5:7">
      <c r="E738" s="611"/>
      <c r="F738" s="612"/>
      <c r="G738" s="611"/>
    </row>
    <row r="739" spans="5:7">
      <c r="E739" s="611"/>
      <c r="F739" s="612"/>
      <c r="G739" s="611"/>
    </row>
    <row r="740" spans="5:7">
      <c r="E740" s="611"/>
      <c r="F740" s="612"/>
      <c r="G740" s="611"/>
    </row>
    <row r="741" spans="5:7">
      <c r="E741" s="611"/>
      <c r="F741" s="612"/>
      <c r="G741" s="611"/>
    </row>
    <row r="742" spans="5:7">
      <c r="E742" s="611"/>
      <c r="F742" s="612"/>
      <c r="G742" s="611"/>
    </row>
    <row r="743" spans="5:7">
      <c r="E743" s="611"/>
      <c r="F743" s="612"/>
      <c r="G743" s="611"/>
    </row>
    <row r="744" spans="5:7">
      <c r="E744" s="611"/>
      <c r="F744" s="612"/>
      <c r="G744" s="611"/>
    </row>
    <row r="745" spans="5:7">
      <c r="E745" s="611"/>
      <c r="F745" s="612"/>
      <c r="G745" s="611"/>
    </row>
    <row r="746" spans="5:7">
      <c r="E746" s="611"/>
      <c r="F746" s="612"/>
      <c r="G746" s="611"/>
    </row>
    <row r="747" spans="5:7">
      <c r="E747" s="611"/>
      <c r="F747" s="612"/>
      <c r="G747" s="611"/>
    </row>
    <row r="748" spans="5:7">
      <c r="E748" s="611"/>
      <c r="F748" s="612"/>
      <c r="G748" s="611"/>
    </row>
    <row r="749" spans="5:7">
      <c r="E749" s="611"/>
      <c r="F749" s="612"/>
      <c r="G749" s="611"/>
    </row>
    <row r="750" spans="5:7">
      <c r="E750" s="611"/>
      <c r="F750" s="612"/>
      <c r="G750" s="611"/>
    </row>
    <row r="751" spans="5:7">
      <c r="E751" s="611"/>
      <c r="F751" s="612"/>
      <c r="G751" s="611"/>
    </row>
    <row r="752" spans="5:7">
      <c r="E752" s="611"/>
      <c r="F752" s="612"/>
      <c r="G752" s="611"/>
    </row>
    <row r="753" spans="5:7">
      <c r="E753" s="611"/>
      <c r="F753" s="612"/>
      <c r="G753" s="611"/>
    </row>
    <row r="754" spans="5:7">
      <c r="E754" s="611"/>
      <c r="F754" s="612"/>
      <c r="G754" s="611"/>
    </row>
    <row r="755" spans="5:7">
      <c r="E755" s="611"/>
      <c r="F755" s="612"/>
      <c r="G755" s="611"/>
    </row>
    <row r="756" spans="5:7">
      <c r="E756" s="611"/>
      <c r="F756" s="612"/>
      <c r="G756" s="611"/>
    </row>
    <row r="757" spans="5:7">
      <c r="E757" s="611"/>
      <c r="F757" s="612"/>
      <c r="G757" s="611"/>
    </row>
    <row r="758" spans="5:7">
      <c r="E758" s="611"/>
      <c r="F758" s="612"/>
      <c r="G758" s="611"/>
    </row>
    <row r="759" spans="5:7">
      <c r="E759" s="611"/>
      <c r="F759" s="612"/>
      <c r="G759" s="611"/>
    </row>
    <row r="760" spans="5:7">
      <c r="E760" s="611"/>
      <c r="F760" s="612"/>
      <c r="G760" s="611"/>
    </row>
    <row r="761" spans="5:7">
      <c r="E761" s="611"/>
      <c r="F761" s="612"/>
      <c r="G761" s="611"/>
    </row>
    <row r="762" spans="5:7">
      <c r="E762" s="611"/>
      <c r="F762" s="612"/>
      <c r="G762" s="611"/>
    </row>
    <row r="763" spans="5:7">
      <c r="E763" s="611"/>
      <c r="F763" s="612"/>
      <c r="G763" s="611"/>
    </row>
    <row r="764" spans="5:7">
      <c r="E764" s="611"/>
      <c r="F764" s="612"/>
      <c r="G764" s="611"/>
    </row>
    <row r="765" spans="5:7">
      <c r="E765" s="611"/>
      <c r="F765" s="612"/>
      <c r="G765" s="611"/>
    </row>
    <row r="766" spans="5:7">
      <c r="E766" s="611"/>
      <c r="F766" s="612"/>
      <c r="G766" s="611"/>
    </row>
    <row r="767" spans="5:7">
      <c r="E767" s="611"/>
      <c r="F767" s="612"/>
      <c r="G767" s="611"/>
    </row>
    <row r="768" spans="5:7">
      <c r="E768" s="611"/>
      <c r="F768" s="612"/>
      <c r="G768" s="611"/>
    </row>
    <row r="769" spans="5:7">
      <c r="E769" s="611"/>
      <c r="F769" s="612"/>
      <c r="G769" s="611"/>
    </row>
    <row r="770" spans="5:7">
      <c r="E770" s="611"/>
      <c r="F770" s="612"/>
      <c r="G770" s="611"/>
    </row>
    <row r="771" spans="5:7">
      <c r="E771" s="611"/>
      <c r="F771" s="612"/>
      <c r="G771" s="611"/>
    </row>
    <row r="772" spans="5:7">
      <c r="E772" s="611"/>
      <c r="F772" s="612"/>
      <c r="G772" s="611"/>
    </row>
    <row r="773" spans="5:7">
      <c r="E773" s="611"/>
      <c r="F773" s="612"/>
      <c r="G773" s="611"/>
    </row>
    <row r="774" spans="5:7">
      <c r="E774" s="611"/>
      <c r="F774" s="612"/>
      <c r="G774" s="611"/>
    </row>
    <row r="775" spans="5:7">
      <c r="E775" s="611"/>
      <c r="F775" s="612"/>
      <c r="G775" s="611"/>
    </row>
    <row r="776" spans="5:7">
      <c r="E776" s="611"/>
      <c r="F776" s="612"/>
      <c r="G776" s="611"/>
    </row>
    <row r="777" spans="5:7">
      <c r="E777" s="611"/>
      <c r="F777" s="612"/>
      <c r="G777" s="611"/>
    </row>
    <row r="778" spans="5:7">
      <c r="E778" s="611"/>
      <c r="F778" s="612"/>
      <c r="G778" s="611"/>
    </row>
    <row r="779" spans="5:7">
      <c r="E779" s="611"/>
      <c r="F779" s="612"/>
      <c r="G779" s="611"/>
    </row>
    <row r="780" spans="5:7">
      <c r="E780" s="611"/>
      <c r="F780" s="612"/>
      <c r="G780" s="611"/>
    </row>
    <row r="781" spans="5:7">
      <c r="E781" s="611"/>
      <c r="F781" s="612"/>
      <c r="G781" s="611"/>
    </row>
    <row r="782" spans="5:7">
      <c r="E782" s="611"/>
      <c r="F782" s="612"/>
      <c r="G782" s="611"/>
    </row>
    <row r="783" spans="5:7">
      <c r="E783" s="611"/>
      <c r="F783" s="612"/>
      <c r="G783" s="611"/>
    </row>
    <row r="784" spans="5:7">
      <c r="E784" s="611"/>
      <c r="F784" s="612"/>
      <c r="G784" s="611"/>
    </row>
    <row r="785" spans="5:7">
      <c r="E785" s="611"/>
      <c r="F785" s="612"/>
      <c r="G785" s="611"/>
    </row>
    <row r="786" spans="5:7">
      <c r="E786" s="611"/>
      <c r="F786" s="612"/>
      <c r="G786" s="611"/>
    </row>
    <row r="787" spans="5:7">
      <c r="E787" s="611"/>
      <c r="F787" s="612"/>
      <c r="G787" s="611"/>
    </row>
    <row r="788" spans="5:7">
      <c r="E788" s="611"/>
      <c r="F788" s="612"/>
      <c r="G788" s="611"/>
    </row>
    <row r="789" spans="5:7">
      <c r="E789" s="611"/>
      <c r="F789" s="612"/>
      <c r="G789" s="611"/>
    </row>
    <row r="790" spans="5:7">
      <c r="E790" s="611"/>
      <c r="F790" s="612"/>
      <c r="G790" s="611"/>
    </row>
    <row r="791" spans="5:7">
      <c r="E791" s="611"/>
      <c r="F791" s="612"/>
      <c r="G791" s="611"/>
    </row>
    <row r="792" spans="5:7">
      <c r="E792" s="611"/>
      <c r="F792" s="612"/>
      <c r="G792" s="611"/>
    </row>
    <row r="793" spans="5:7">
      <c r="E793" s="611"/>
      <c r="F793" s="612"/>
      <c r="G793" s="611"/>
    </row>
    <row r="794" spans="5:7">
      <c r="E794" s="611"/>
      <c r="F794" s="612"/>
      <c r="G794" s="611"/>
    </row>
    <row r="795" spans="5:7">
      <c r="E795" s="611"/>
      <c r="F795" s="612"/>
      <c r="G795" s="611"/>
    </row>
    <row r="796" spans="5:7">
      <c r="E796" s="611"/>
      <c r="F796" s="612"/>
      <c r="G796" s="611"/>
    </row>
    <row r="797" spans="5:7">
      <c r="E797" s="611"/>
      <c r="F797" s="612"/>
      <c r="G797" s="611"/>
    </row>
    <row r="798" spans="5:7">
      <c r="E798" s="611"/>
      <c r="F798" s="612"/>
      <c r="G798" s="611"/>
    </row>
    <row r="799" spans="5:7">
      <c r="E799" s="611"/>
      <c r="F799" s="612"/>
      <c r="G799" s="611"/>
    </row>
    <row r="800" spans="5:7">
      <c r="E800" s="611"/>
      <c r="F800" s="612"/>
      <c r="G800" s="611"/>
    </row>
    <row r="801" spans="5:7">
      <c r="E801" s="611"/>
      <c r="F801" s="612"/>
      <c r="G801" s="611"/>
    </row>
    <row r="802" spans="5:7">
      <c r="E802" s="611"/>
      <c r="F802" s="612"/>
      <c r="G802" s="611"/>
    </row>
    <row r="803" spans="5:7">
      <c r="E803" s="611"/>
      <c r="F803" s="612"/>
      <c r="G803" s="611"/>
    </row>
    <row r="804" spans="5:7">
      <c r="E804" s="611"/>
      <c r="F804" s="612"/>
      <c r="G804" s="611"/>
    </row>
    <row r="805" spans="5:7">
      <c r="E805" s="611"/>
      <c r="F805" s="612"/>
      <c r="G805" s="611"/>
    </row>
    <row r="806" spans="5:7">
      <c r="E806" s="611"/>
      <c r="F806" s="612"/>
      <c r="G806" s="611"/>
    </row>
    <row r="807" spans="5:7">
      <c r="E807" s="611"/>
      <c r="F807" s="612"/>
      <c r="G807" s="611"/>
    </row>
    <row r="808" spans="5:7">
      <c r="E808" s="611"/>
      <c r="F808" s="612"/>
      <c r="G808" s="611"/>
    </row>
    <row r="809" spans="5:7">
      <c r="E809" s="611"/>
      <c r="F809" s="612"/>
      <c r="G809" s="611"/>
    </row>
    <row r="810" spans="5:7">
      <c r="E810" s="611"/>
      <c r="F810" s="612"/>
      <c r="G810" s="611"/>
    </row>
    <row r="811" spans="5:7">
      <c r="E811" s="611"/>
      <c r="F811" s="612"/>
      <c r="G811" s="611"/>
    </row>
    <row r="812" spans="5:7">
      <c r="E812" s="611"/>
      <c r="F812" s="612"/>
      <c r="G812" s="611"/>
    </row>
    <row r="813" spans="5:7">
      <c r="E813" s="611"/>
      <c r="F813" s="612"/>
      <c r="G813" s="611"/>
    </row>
    <row r="814" spans="5:7">
      <c r="E814" s="611"/>
      <c r="F814" s="612"/>
      <c r="G814" s="611"/>
    </row>
    <row r="815" spans="5:7">
      <c r="E815" s="611"/>
      <c r="F815" s="612"/>
      <c r="G815" s="611"/>
    </row>
    <row r="816" spans="5:7">
      <c r="E816" s="611"/>
      <c r="F816" s="612"/>
      <c r="G816" s="611"/>
    </row>
    <row r="817" spans="5:7">
      <c r="E817" s="611"/>
      <c r="F817" s="612"/>
      <c r="G817" s="611"/>
    </row>
    <row r="818" spans="5:7">
      <c r="E818" s="611"/>
      <c r="F818" s="612"/>
      <c r="G818" s="611"/>
    </row>
    <row r="819" spans="5:7">
      <c r="E819" s="611"/>
      <c r="F819" s="612"/>
      <c r="G819" s="611"/>
    </row>
    <row r="820" spans="5:7">
      <c r="E820" s="611"/>
      <c r="F820" s="612"/>
      <c r="G820" s="611"/>
    </row>
    <row r="821" spans="5:7">
      <c r="E821" s="611"/>
      <c r="F821" s="612"/>
      <c r="G821" s="611"/>
    </row>
    <row r="822" spans="5:7">
      <c r="E822" s="611"/>
      <c r="F822" s="612"/>
      <c r="G822" s="611"/>
    </row>
    <row r="823" spans="5:7">
      <c r="E823" s="611"/>
      <c r="F823" s="612"/>
      <c r="G823" s="611"/>
    </row>
    <row r="824" spans="5:7">
      <c r="E824" s="611"/>
      <c r="F824" s="612"/>
      <c r="G824" s="611"/>
    </row>
    <row r="825" spans="5:7">
      <c r="E825" s="611"/>
      <c r="F825" s="612"/>
      <c r="G825" s="611"/>
    </row>
    <row r="826" spans="5:7">
      <c r="E826" s="611"/>
      <c r="F826" s="612"/>
      <c r="G826" s="611"/>
    </row>
    <row r="827" spans="5:7">
      <c r="E827" s="611"/>
      <c r="F827" s="612"/>
      <c r="G827" s="611"/>
    </row>
    <row r="828" spans="5:7">
      <c r="E828" s="611"/>
      <c r="F828" s="612"/>
      <c r="G828" s="611"/>
    </row>
    <row r="829" spans="5:7">
      <c r="E829" s="611"/>
      <c r="F829" s="612"/>
      <c r="G829" s="611"/>
    </row>
    <row r="830" spans="5:7">
      <c r="E830" s="611"/>
      <c r="F830" s="612"/>
      <c r="G830" s="611"/>
    </row>
    <row r="831" spans="5:7">
      <c r="E831" s="611"/>
      <c r="F831" s="612"/>
      <c r="G831" s="611"/>
    </row>
    <row r="832" spans="5:7">
      <c r="E832" s="611"/>
      <c r="F832" s="612"/>
      <c r="G832" s="611"/>
    </row>
    <row r="833" spans="5:7">
      <c r="E833" s="611"/>
      <c r="F833" s="612"/>
      <c r="G833" s="611"/>
    </row>
    <row r="834" spans="5:7">
      <c r="E834" s="611"/>
      <c r="F834" s="612"/>
      <c r="G834" s="611"/>
    </row>
    <row r="835" spans="5:7">
      <c r="E835" s="611"/>
      <c r="F835" s="612"/>
      <c r="G835" s="611"/>
    </row>
    <row r="836" spans="5:7">
      <c r="E836" s="611"/>
      <c r="F836" s="612"/>
      <c r="G836" s="611"/>
    </row>
    <row r="837" spans="5:7">
      <c r="E837" s="611"/>
      <c r="F837" s="612"/>
      <c r="G837" s="611"/>
    </row>
    <row r="838" spans="5:7">
      <c r="E838" s="611"/>
      <c r="F838" s="612"/>
      <c r="G838" s="611"/>
    </row>
    <row r="839" spans="5:7">
      <c r="E839" s="611"/>
      <c r="F839" s="612"/>
      <c r="G839" s="611"/>
    </row>
    <row r="840" spans="5:7">
      <c r="E840" s="611"/>
      <c r="F840" s="612"/>
      <c r="G840" s="611"/>
    </row>
    <row r="841" spans="5:7">
      <c r="E841" s="611"/>
      <c r="F841" s="612"/>
      <c r="G841" s="611"/>
    </row>
    <row r="842" spans="5:7">
      <c r="E842" s="611"/>
      <c r="F842" s="612"/>
      <c r="G842" s="611"/>
    </row>
    <row r="843" spans="5:7">
      <c r="E843" s="611"/>
      <c r="F843" s="612"/>
      <c r="G843" s="611"/>
    </row>
    <row r="844" spans="5:7">
      <c r="E844" s="611"/>
      <c r="F844" s="612"/>
      <c r="G844" s="611"/>
    </row>
    <row r="845" spans="5:7">
      <c r="E845" s="611"/>
      <c r="F845" s="612"/>
      <c r="G845" s="611"/>
    </row>
    <row r="846" spans="5:7">
      <c r="E846" s="611"/>
      <c r="F846" s="612"/>
      <c r="G846" s="611"/>
    </row>
    <row r="847" spans="5:7">
      <c r="E847" s="611"/>
      <c r="F847" s="612"/>
      <c r="G847" s="611"/>
    </row>
    <row r="848" spans="5:7">
      <c r="E848" s="611"/>
      <c r="F848" s="612"/>
      <c r="G848" s="611"/>
    </row>
    <row r="849" spans="5:7">
      <c r="E849" s="611"/>
      <c r="F849" s="612"/>
      <c r="G849" s="611"/>
    </row>
    <row r="850" spans="5:7">
      <c r="E850" s="611"/>
      <c r="F850" s="612"/>
      <c r="G850" s="611"/>
    </row>
    <row r="851" spans="5:7">
      <c r="E851" s="611"/>
      <c r="F851" s="612"/>
      <c r="G851" s="611"/>
    </row>
    <row r="852" spans="5:7">
      <c r="E852" s="611"/>
      <c r="F852" s="612"/>
      <c r="G852" s="611"/>
    </row>
    <row r="853" spans="5:7">
      <c r="E853" s="611"/>
      <c r="F853" s="612"/>
      <c r="G853" s="611"/>
    </row>
    <row r="854" spans="5:7">
      <c r="E854" s="611"/>
      <c r="F854" s="612"/>
      <c r="G854" s="611"/>
    </row>
    <row r="855" spans="5:7">
      <c r="E855" s="611"/>
      <c r="F855" s="612"/>
      <c r="G855" s="611"/>
    </row>
    <row r="856" spans="5:7">
      <c r="E856" s="611"/>
      <c r="F856" s="612"/>
      <c r="G856" s="611"/>
    </row>
    <row r="857" spans="5:7">
      <c r="E857" s="611"/>
      <c r="F857" s="612"/>
      <c r="G857" s="611"/>
    </row>
    <row r="858" spans="5:7">
      <c r="E858" s="611"/>
      <c r="F858" s="612"/>
      <c r="G858" s="611"/>
    </row>
    <row r="859" spans="5:7">
      <c r="E859" s="611"/>
      <c r="F859" s="612"/>
      <c r="G859" s="611"/>
    </row>
    <row r="860" spans="5:7">
      <c r="E860" s="611"/>
      <c r="F860" s="612"/>
      <c r="G860" s="611"/>
    </row>
    <row r="861" spans="5:7">
      <c r="E861" s="611"/>
      <c r="F861" s="612"/>
      <c r="G861" s="611"/>
    </row>
    <row r="862" spans="5:7">
      <c r="E862" s="611"/>
      <c r="F862" s="612"/>
      <c r="G862" s="611"/>
    </row>
    <row r="863" spans="5:7">
      <c r="E863" s="611"/>
      <c r="F863" s="612"/>
      <c r="G863" s="611"/>
    </row>
    <row r="864" spans="5:7">
      <c r="E864" s="611"/>
      <c r="F864" s="612"/>
      <c r="G864" s="611"/>
    </row>
    <row r="865" spans="5:7">
      <c r="E865" s="611"/>
      <c r="F865" s="612"/>
      <c r="G865" s="611"/>
    </row>
    <row r="866" spans="5:7">
      <c r="E866" s="611"/>
      <c r="F866" s="612"/>
      <c r="G866" s="611"/>
    </row>
    <row r="867" spans="5:7">
      <c r="E867" s="611"/>
      <c r="F867" s="612"/>
      <c r="G867" s="611"/>
    </row>
    <row r="868" spans="5:7">
      <c r="E868" s="611"/>
      <c r="F868" s="612"/>
      <c r="G868" s="611"/>
    </row>
    <row r="869" spans="5:7">
      <c r="E869" s="611"/>
      <c r="F869" s="612"/>
      <c r="G869" s="611"/>
    </row>
    <row r="870" spans="5:7">
      <c r="E870" s="611"/>
      <c r="F870" s="612"/>
      <c r="G870" s="611"/>
    </row>
    <row r="871" spans="5:7">
      <c r="E871" s="611"/>
      <c r="F871" s="612"/>
      <c r="G871" s="611"/>
    </row>
    <row r="872" spans="5:7">
      <c r="E872" s="611"/>
      <c r="F872" s="612"/>
      <c r="G872" s="611"/>
    </row>
    <row r="873" spans="5:7">
      <c r="E873" s="611"/>
      <c r="F873" s="612"/>
      <c r="G873" s="611"/>
    </row>
    <row r="874" spans="5:7">
      <c r="E874" s="611"/>
      <c r="F874" s="612"/>
      <c r="G874" s="611"/>
    </row>
    <row r="875" spans="5:7">
      <c r="E875" s="611"/>
      <c r="F875" s="612"/>
      <c r="G875" s="611"/>
    </row>
    <row r="876" spans="5:7">
      <c r="E876" s="611"/>
      <c r="F876" s="612"/>
      <c r="G876" s="611"/>
    </row>
    <row r="877" spans="5:7">
      <c r="E877" s="611"/>
      <c r="F877" s="612"/>
      <c r="G877" s="611"/>
    </row>
    <row r="878" spans="5:7">
      <c r="E878" s="611"/>
      <c r="F878" s="612"/>
      <c r="G878" s="611"/>
    </row>
    <row r="879" spans="5:7">
      <c r="E879" s="611"/>
      <c r="F879" s="612"/>
      <c r="G879" s="611"/>
    </row>
    <row r="880" spans="5:7">
      <c r="E880" s="611"/>
      <c r="F880" s="612"/>
      <c r="G880" s="611"/>
    </row>
    <row r="881" spans="5:7">
      <c r="E881" s="611"/>
      <c r="F881" s="612"/>
      <c r="G881" s="611"/>
    </row>
    <row r="882" spans="5:7">
      <c r="E882" s="611"/>
      <c r="F882" s="612"/>
      <c r="G882" s="611"/>
    </row>
    <row r="883" spans="5:7">
      <c r="E883" s="611"/>
      <c r="F883" s="612"/>
      <c r="G883" s="611"/>
    </row>
    <row r="884" spans="5:7">
      <c r="E884" s="611"/>
      <c r="F884" s="612"/>
      <c r="G884" s="611"/>
    </row>
    <row r="885" spans="5:7">
      <c r="E885" s="611"/>
      <c r="F885" s="612"/>
      <c r="G885" s="611"/>
    </row>
    <row r="886" spans="5:7">
      <c r="E886" s="611"/>
      <c r="F886" s="612"/>
      <c r="G886" s="611"/>
    </row>
    <row r="887" spans="5:7">
      <c r="E887" s="611"/>
      <c r="F887" s="612"/>
      <c r="G887" s="611"/>
    </row>
    <row r="888" spans="5:7">
      <c r="E888" s="611"/>
      <c r="F888" s="612"/>
      <c r="G888" s="611"/>
    </row>
    <row r="889" spans="5:7">
      <c r="E889" s="611"/>
      <c r="F889" s="612"/>
      <c r="G889" s="611"/>
    </row>
    <row r="890" spans="5:7">
      <c r="E890" s="611"/>
      <c r="F890" s="612"/>
      <c r="G890" s="611"/>
    </row>
    <row r="891" spans="5:7">
      <c r="E891" s="611"/>
      <c r="F891" s="612"/>
      <c r="G891" s="611"/>
    </row>
    <row r="892" spans="5:7">
      <c r="E892" s="611"/>
      <c r="F892" s="612"/>
      <c r="G892" s="611"/>
    </row>
    <row r="893" spans="5:7">
      <c r="E893" s="611"/>
      <c r="F893" s="612"/>
      <c r="G893" s="611"/>
    </row>
    <row r="894" spans="5:7">
      <c r="E894" s="611"/>
      <c r="F894" s="612"/>
      <c r="G894" s="611"/>
    </row>
    <row r="895" spans="5:7">
      <c r="E895" s="611"/>
      <c r="F895" s="612"/>
      <c r="G895" s="611"/>
    </row>
    <row r="896" spans="5:7">
      <c r="E896" s="611"/>
      <c r="F896" s="612"/>
      <c r="G896" s="611"/>
    </row>
    <row r="897" spans="5:7">
      <c r="E897" s="611"/>
      <c r="F897" s="612"/>
      <c r="G897" s="611"/>
    </row>
    <row r="898" spans="5:7">
      <c r="E898" s="611"/>
      <c r="F898" s="612"/>
      <c r="G898" s="611"/>
    </row>
    <row r="899" spans="5:7">
      <c r="E899" s="611"/>
      <c r="F899" s="612"/>
      <c r="G899" s="611"/>
    </row>
    <row r="900" spans="5:7">
      <c r="E900" s="611"/>
      <c r="F900" s="612"/>
      <c r="G900" s="611"/>
    </row>
    <row r="901" spans="5:7">
      <c r="E901" s="611"/>
      <c r="F901" s="612"/>
      <c r="G901" s="611"/>
    </row>
    <row r="902" spans="5:7">
      <c r="E902" s="611"/>
      <c r="F902" s="612"/>
      <c r="G902" s="611"/>
    </row>
    <row r="903" spans="5:7">
      <c r="E903" s="611"/>
      <c r="F903" s="612"/>
      <c r="G903" s="611"/>
    </row>
    <row r="904" spans="5:7">
      <c r="E904" s="611"/>
      <c r="F904" s="612"/>
      <c r="G904" s="611"/>
    </row>
    <row r="905" spans="5:7">
      <c r="E905" s="611"/>
      <c r="F905" s="612"/>
      <c r="G905" s="611"/>
    </row>
    <row r="906" spans="5:7">
      <c r="E906" s="611"/>
      <c r="F906" s="612"/>
      <c r="G906" s="611"/>
    </row>
    <row r="907" spans="5:7">
      <c r="E907" s="611"/>
      <c r="F907" s="612"/>
      <c r="G907" s="611"/>
    </row>
    <row r="908" spans="5:7">
      <c r="E908" s="611"/>
      <c r="F908" s="612"/>
      <c r="G908" s="611"/>
    </row>
    <row r="909" spans="5:7">
      <c r="E909" s="611"/>
      <c r="F909" s="612"/>
      <c r="G909" s="611"/>
    </row>
    <row r="910" spans="5:7">
      <c r="E910" s="611"/>
      <c r="F910" s="612"/>
      <c r="G910" s="611"/>
    </row>
    <row r="911" spans="5:7">
      <c r="E911" s="611"/>
      <c r="F911" s="612"/>
      <c r="G911" s="611"/>
    </row>
    <row r="912" spans="5:7">
      <c r="E912" s="611"/>
      <c r="F912" s="612"/>
      <c r="G912" s="611"/>
    </row>
    <row r="913" spans="5:7">
      <c r="E913" s="611"/>
      <c r="F913" s="612"/>
      <c r="G913" s="611"/>
    </row>
    <row r="914" spans="5:7">
      <c r="E914" s="611"/>
      <c r="F914" s="612"/>
      <c r="G914" s="611"/>
    </row>
    <row r="915" spans="5:7">
      <c r="E915" s="611"/>
      <c r="F915" s="612"/>
      <c r="G915" s="611"/>
    </row>
    <row r="916" spans="5:7">
      <c r="E916" s="611"/>
      <c r="F916" s="612"/>
      <c r="G916" s="611"/>
    </row>
    <row r="917" spans="5:7">
      <c r="E917" s="611"/>
      <c r="F917" s="612"/>
      <c r="G917" s="611"/>
    </row>
    <row r="918" spans="5:7">
      <c r="E918" s="611"/>
      <c r="F918" s="612"/>
      <c r="G918" s="611"/>
    </row>
    <row r="919" spans="5:7">
      <c r="E919" s="611"/>
      <c r="F919" s="612"/>
      <c r="G919" s="611"/>
    </row>
    <row r="920" spans="5:7">
      <c r="E920" s="611"/>
      <c r="F920" s="612"/>
      <c r="G920" s="611"/>
    </row>
    <row r="921" spans="5:7">
      <c r="E921" s="611"/>
      <c r="F921" s="612"/>
      <c r="G921" s="611"/>
    </row>
    <row r="922" spans="5:7">
      <c r="E922" s="611"/>
      <c r="F922" s="612"/>
      <c r="G922" s="611"/>
    </row>
    <row r="923" spans="5:7">
      <c r="E923" s="611"/>
      <c r="F923" s="612"/>
      <c r="G923" s="611"/>
    </row>
    <row r="924" spans="5:7">
      <c r="E924" s="611"/>
      <c r="F924" s="612"/>
      <c r="G924" s="611"/>
    </row>
    <row r="925" spans="5:7">
      <c r="E925" s="611"/>
      <c r="F925" s="612"/>
      <c r="G925" s="611"/>
    </row>
    <row r="926" spans="5:7">
      <c r="E926" s="611"/>
      <c r="F926" s="612"/>
      <c r="G926" s="611"/>
    </row>
    <row r="927" spans="5:7">
      <c r="E927" s="611"/>
      <c r="F927" s="612"/>
      <c r="G927" s="611"/>
    </row>
    <row r="928" spans="5:7">
      <c r="E928" s="611"/>
      <c r="F928" s="612"/>
      <c r="G928" s="611"/>
    </row>
    <row r="929" spans="5:7">
      <c r="E929" s="611"/>
      <c r="F929" s="612"/>
      <c r="G929" s="611"/>
    </row>
    <row r="930" spans="5:7">
      <c r="E930" s="611"/>
      <c r="F930" s="612"/>
      <c r="G930" s="611"/>
    </row>
    <row r="931" spans="5:7">
      <c r="E931" s="611"/>
      <c r="F931" s="612"/>
      <c r="G931" s="611"/>
    </row>
    <row r="932" spans="5:7">
      <c r="E932" s="611"/>
      <c r="F932" s="612"/>
      <c r="G932" s="611"/>
    </row>
    <row r="933" spans="5:7">
      <c r="E933" s="611"/>
      <c r="F933" s="612"/>
      <c r="G933" s="611"/>
    </row>
    <row r="934" spans="5:7">
      <c r="E934" s="611"/>
      <c r="F934" s="612"/>
      <c r="G934" s="611"/>
    </row>
    <row r="935" spans="5:7">
      <c r="E935" s="611"/>
      <c r="F935" s="612"/>
      <c r="G935" s="611"/>
    </row>
    <row r="936" spans="5:7">
      <c r="E936" s="611"/>
      <c r="F936" s="612"/>
      <c r="G936" s="611"/>
    </row>
    <row r="937" spans="5:7">
      <c r="E937" s="611"/>
      <c r="F937" s="612"/>
      <c r="G937" s="611"/>
    </row>
    <row r="938" spans="5:7">
      <c r="E938" s="611"/>
      <c r="F938" s="612"/>
      <c r="G938" s="611"/>
    </row>
    <row r="939" spans="5:7">
      <c r="E939" s="611"/>
      <c r="F939" s="612"/>
      <c r="G939" s="611"/>
    </row>
    <row r="940" spans="5:7">
      <c r="E940" s="611"/>
      <c r="F940" s="612"/>
      <c r="G940" s="611"/>
    </row>
    <row r="941" spans="5:7">
      <c r="E941" s="611"/>
      <c r="F941" s="612"/>
      <c r="G941" s="611"/>
    </row>
    <row r="942" spans="5:7">
      <c r="E942" s="611"/>
      <c r="F942" s="612"/>
      <c r="G942" s="611"/>
    </row>
    <row r="943" spans="5:7">
      <c r="E943" s="611"/>
      <c r="F943" s="612"/>
      <c r="G943" s="611"/>
    </row>
    <row r="944" spans="5:7">
      <c r="E944" s="611"/>
      <c r="F944" s="612"/>
      <c r="G944" s="611"/>
    </row>
    <row r="945" spans="5:7">
      <c r="E945" s="611"/>
      <c r="F945" s="612"/>
      <c r="G945" s="611"/>
    </row>
    <row r="946" spans="5:7">
      <c r="E946" s="611"/>
      <c r="F946" s="612"/>
      <c r="G946" s="611"/>
    </row>
    <row r="947" spans="5:7">
      <c r="E947" s="611"/>
      <c r="F947" s="612"/>
      <c r="G947" s="611"/>
    </row>
    <row r="948" spans="5:7">
      <c r="E948" s="611"/>
      <c r="F948" s="612"/>
      <c r="G948" s="611"/>
    </row>
    <row r="949" spans="5:7">
      <c r="E949" s="611"/>
      <c r="F949" s="612"/>
      <c r="G949" s="611"/>
    </row>
    <row r="950" spans="5:7">
      <c r="E950" s="611"/>
      <c r="F950" s="612"/>
      <c r="G950" s="611"/>
    </row>
    <row r="951" spans="5:7">
      <c r="E951" s="611"/>
      <c r="F951" s="612"/>
      <c r="G951" s="611"/>
    </row>
    <row r="952" spans="5:7">
      <c r="E952" s="611"/>
      <c r="F952" s="612"/>
      <c r="G952" s="611"/>
    </row>
    <row r="953" spans="5:7">
      <c r="E953" s="611"/>
      <c r="F953" s="612"/>
      <c r="G953" s="611"/>
    </row>
    <row r="954" spans="5:7">
      <c r="E954" s="611"/>
      <c r="F954" s="612"/>
      <c r="G954" s="611"/>
    </row>
    <row r="955" spans="5:7">
      <c r="E955" s="611"/>
      <c r="F955" s="612"/>
      <c r="G955" s="611"/>
    </row>
    <row r="956" spans="5:7">
      <c r="E956" s="611"/>
      <c r="F956" s="612"/>
      <c r="G956" s="611"/>
    </row>
    <row r="957" spans="5:7">
      <c r="E957" s="611"/>
      <c r="F957" s="612"/>
      <c r="G957" s="611"/>
    </row>
    <row r="958" spans="5:7">
      <c r="E958" s="611"/>
      <c r="F958" s="612"/>
      <c r="G958" s="611"/>
    </row>
    <row r="959" spans="5:7">
      <c r="E959" s="611"/>
      <c r="F959" s="612"/>
      <c r="G959" s="611"/>
    </row>
    <row r="960" spans="5:7">
      <c r="E960" s="611"/>
      <c r="F960" s="612"/>
      <c r="G960" s="611"/>
    </row>
    <row r="961" spans="5:7">
      <c r="E961" s="611"/>
      <c r="F961" s="612"/>
      <c r="G961" s="611"/>
    </row>
    <row r="962" spans="5:7">
      <c r="E962" s="611"/>
      <c r="F962" s="612"/>
      <c r="G962" s="611"/>
    </row>
    <row r="963" spans="5:7">
      <c r="E963" s="611"/>
      <c r="F963" s="612"/>
      <c r="G963" s="611"/>
    </row>
    <row r="964" spans="5:7">
      <c r="E964" s="611"/>
      <c r="F964" s="612"/>
      <c r="G964" s="611"/>
    </row>
    <row r="965" spans="5:7">
      <c r="E965" s="611"/>
      <c r="F965" s="612"/>
      <c r="G965" s="611"/>
    </row>
    <row r="966" spans="5:7">
      <c r="E966" s="611"/>
      <c r="F966" s="612"/>
      <c r="G966" s="611"/>
    </row>
    <row r="967" spans="5:7">
      <c r="E967" s="611"/>
      <c r="F967" s="612"/>
      <c r="G967" s="611"/>
    </row>
    <row r="968" spans="5:7">
      <c r="E968" s="611"/>
      <c r="F968" s="612"/>
      <c r="G968" s="611"/>
    </row>
    <row r="969" spans="5:7">
      <c r="E969" s="611"/>
      <c r="F969" s="612"/>
      <c r="G969" s="611"/>
    </row>
    <row r="970" spans="5:7">
      <c r="E970" s="611"/>
      <c r="F970" s="612"/>
      <c r="G970" s="611"/>
    </row>
    <row r="971" spans="5:7">
      <c r="E971" s="611"/>
      <c r="F971" s="612"/>
      <c r="G971" s="611"/>
    </row>
    <row r="972" spans="5:7">
      <c r="E972" s="611"/>
      <c r="F972" s="612"/>
      <c r="G972" s="611"/>
    </row>
    <row r="973" spans="5:7">
      <c r="E973" s="611"/>
      <c r="F973" s="612"/>
      <c r="G973" s="611"/>
    </row>
    <row r="974" spans="5:7">
      <c r="E974" s="611"/>
      <c r="F974" s="612"/>
      <c r="G974" s="611"/>
    </row>
    <row r="975" spans="5:7">
      <c r="E975" s="611"/>
      <c r="F975" s="612"/>
      <c r="G975" s="611"/>
    </row>
    <row r="976" spans="5:7">
      <c r="E976" s="611"/>
      <c r="F976" s="612"/>
      <c r="G976" s="611"/>
    </row>
    <row r="977" spans="5:7">
      <c r="E977" s="611"/>
      <c r="F977" s="612"/>
      <c r="G977" s="611"/>
    </row>
    <row r="978" spans="5:7">
      <c r="E978" s="611"/>
      <c r="F978" s="612"/>
      <c r="G978" s="611"/>
    </row>
    <row r="979" spans="5:7">
      <c r="E979" s="611"/>
      <c r="F979" s="612"/>
      <c r="G979" s="611"/>
    </row>
    <row r="980" spans="5:7">
      <c r="E980" s="611"/>
      <c r="F980" s="612"/>
      <c r="G980" s="611"/>
    </row>
    <row r="981" spans="5:7">
      <c r="E981" s="611"/>
      <c r="F981" s="612"/>
      <c r="G981" s="611"/>
    </row>
    <row r="982" spans="5:7">
      <c r="E982" s="611"/>
      <c r="F982" s="612"/>
      <c r="G982" s="611"/>
    </row>
    <row r="983" spans="5:7">
      <c r="E983" s="611"/>
      <c r="F983" s="612"/>
      <c r="G983" s="611"/>
    </row>
    <row r="984" spans="5:7">
      <c r="E984" s="611"/>
      <c r="F984" s="612"/>
      <c r="G984" s="611"/>
    </row>
    <row r="985" spans="5:7">
      <c r="E985" s="611"/>
      <c r="F985" s="612"/>
      <c r="G985" s="611"/>
    </row>
    <row r="986" spans="5:7">
      <c r="E986" s="611"/>
      <c r="F986" s="612"/>
      <c r="G986" s="611"/>
    </row>
    <row r="987" spans="5:7">
      <c r="E987" s="611"/>
      <c r="F987" s="612"/>
      <c r="G987" s="611"/>
    </row>
    <row r="988" spans="5:7">
      <c r="E988" s="611"/>
      <c r="F988" s="612"/>
      <c r="G988" s="611"/>
    </row>
    <row r="989" spans="5:7">
      <c r="E989" s="611"/>
      <c r="F989" s="612"/>
      <c r="G989" s="611"/>
    </row>
    <row r="990" spans="5:7">
      <c r="E990" s="611"/>
      <c r="F990" s="612"/>
      <c r="G990" s="611"/>
    </row>
    <row r="991" spans="5:7">
      <c r="E991" s="611"/>
      <c r="F991" s="612"/>
      <c r="G991" s="611"/>
    </row>
    <row r="992" spans="5:7">
      <c r="E992" s="611"/>
      <c r="F992" s="612"/>
      <c r="G992" s="611"/>
    </row>
    <row r="993" spans="5:7">
      <c r="E993" s="611"/>
      <c r="F993" s="612"/>
      <c r="G993" s="611"/>
    </row>
    <row r="994" spans="5:7">
      <c r="E994" s="611"/>
      <c r="F994" s="612"/>
      <c r="G994" s="611"/>
    </row>
    <row r="995" spans="5:7">
      <c r="E995" s="611"/>
      <c r="F995" s="612"/>
      <c r="G995" s="611"/>
    </row>
    <row r="996" spans="5:7">
      <c r="E996" s="611"/>
      <c r="F996" s="612"/>
      <c r="G996" s="611"/>
    </row>
    <row r="997" spans="5:7">
      <c r="E997" s="611"/>
      <c r="F997" s="612"/>
      <c r="G997" s="611"/>
    </row>
    <row r="998" spans="5:7">
      <c r="E998" s="611"/>
      <c r="F998" s="612"/>
      <c r="G998" s="611"/>
    </row>
    <row r="999" spans="5:7">
      <c r="E999" s="611"/>
      <c r="F999" s="612"/>
      <c r="G999" s="611"/>
    </row>
    <row r="1000" spans="5:7">
      <c r="E1000" s="611"/>
      <c r="F1000" s="612"/>
      <c r="G1000" s="611"/>
    </row>
    <row r="1001" spans="5:7">
      <c r="E1001" s="611"/>
      <c r="F1001" s="612"/>
      <c r="G1001" s="611"/>
    </row>
    <row r="1002" spans="5:7">
      <c r="E1002" s="611"/>
      <c r="F1002" s="612"/>
      <c r="G1002" s="611"/>
    </row>
    <row r="1003" spans="5:7">
      <c r="E1003" s="611"/>
      <c r="F1003" s="612"/>
      <c r="G1003" s="611"/>
    </row>
    <row r="1004" spans="5:7">
      <c r="E1004" s="611"/>
      <c r="F1004" s="612"/>
      <c r="G1004" s="611"/>
    </row>
    <row r="1005" spans="5:7">
      <c r="E1005" s="611"/>
      <c r="F1005" s="612"/>
      <c r="G1005" s="611"/>
    </row>
    <row r="1006" spans="5:7">
      <c r="E1006" s="611"/>
      <c r="F1006" s="612"/>
      <c r="G1006" s="611"/>
    </row>
    <row r="1007" spans="5:7">
      <c r="E1007" s="611"/>
      <c r="F1007" s="612"/>
      <c r="G1007" s="611"/>
    </row>
    <row r="1008" spans="5:7">
      <c r="E1008" s="611"/>
      <c r="F1008" s="612"/>
      <c r="G1008" s="611"/>
    </row>
    <row r="1009" spans="5:7">
      <c r="E1009" s="611"/>
      <c r="F1009" s="612"/>
      <c r="G1009" s="611"/>
    </row>
    <row r="1010" spans="5:7">
      <c r="E1010" s="611"/>
      <c r="F1010" s="612"/>
      <c r="G1010" s="611"/>
    </row>
    <row r="1011" spans="5:7">
      <c r="E1011" s="611"/>
      <c r="F1011" s="612"/>
      <c r="G1011" s="611"/>
    </row>
    <row r="1012" spans="5:7">
      <c r="E1012" s="611"/>
      <c r="F1012" s="612"/>
      <c r="G1012" s="611"/>
    </row>
    <row r="1013" spans="5:7">
      <c r="E1013" s="611"/>
      <c r="F1013" s="612"/>
      <c r="G1013" s="611"/>
    </row>
    <row r="1014" spans="5:7">
      <c r="E1014" s="611"/>
      <c r="F1014" s="612"/>
      <c r="G1014" s="611"/>
    </row>
    <row r="1015" spans="5:7">
      <c r="E1015" s="611"/>
      <c r="F1015" s="612"/>
      <c r="G1015" s="611"/>
    </row>
    <row r="1016" spans="5:7">
      <c r="E1016" s="611"/>
      <c r="F1016" s="612"/>
      <c r="G1016" s="611"/>
    </row>
    <row r="1017" spans="5:7">
      <c r="E1017" s="611"/>
      <c r="F1017" s="612"/>
      <c r="G1017" s="611"/>
    </row>
    <row r="1018" spans="5:7">
      <c r="E1018" s="611"/>
      <c r="F1018" s="612"/>
      <c r="G1018" s="611"/>
    </row>
    <row r="1019" spans="5:7">
      <c r="E1019" s="611"/>
      <c r="F1019" s="612"/>
      <c r="G1019" s="611"/>
    </row>
    <row r="1020" spans="5:7">
      <c r="E1020" s="611"/>
      <c r="F1020" s="612"/>
      <c r="G1020" s="611"/>
    </row>
    <row r="1021" spans="5:7">
      <c r="E1021" s="611"/>
      <c r="F1021" s="612"/>
      <c r="G1021" s="611"/>
    </row>
    <row r="1022" spans="5:7">
      <c r="E1022" s="611"/>
      <c r="F1022" s="612"/>
      <c r="G1022" s="611"/>
    </row>
    <row r="1023" spans="5:7">
      <c r="E1023" s="611"/>
      <c r="F1023" s="612"/>
      <c r="G1023" s="611"/>
    </row>
    <row r="1024" spans="5:7">
      <c r="E1024" s="611"/>
      <c r="F1024" s="612"/>
      <c r="G1024" s="611"/>
    </row>
    <row r="1025" spans="5:7">
      <c r="E1025" s="611"/>
      <c r="F1025" s="612"/>
      <c r="G1025" s="611"/>
    </row>
    <row r="1026" spans="5:7">
      <c r="E1026" s="611"/>
      <c r="F1026" s="612"/>
      <c r="G1026" s="611"/>
    </row>
    <row r="1027" spans="5:7">
      <c r="E1027" s="611"/>
      <c r="F1027" s="612"/>
      <c r="G1027" s="611"/>
    </row>
    <row r="1028" spans="5:7">
      <c r="E1028" s="611"/>
      <c r="F1028" s="612"/>
      <c r="G1028" s="611"/>
    </row>
    <row r="1029" spans="5:7">
      <c r="E1029" s="611"/>
      <c r="F1029" s="612"/>
      <c r="G1029" s="611"/>
    </row>
    <row r="1030" spans="5:7">
      <c r="E1030" s="611"/>
      <c r="F1030" s="612"/>
      <c r="G1030" s="611"/>
    </row>
    <row r="1031" spans="5:7">
      <c r="E1031" s="611"/>
      <c r="F1031" s="612"/>
      <c r="G1031" s="611"/>
    </row>
    <row r="1032" spans="5:7">
      <c r="E1032" s="611"/>
      <c r="F1032" s="612"/>
      <c r="G1032" s="611"/>
    </row>
    <row r="1033" spans="5:7">
      <c r="E1033" s="611"/>
      <c r="F1033" s="612"/>
      <c r="G1033" s="611"/>
    </row>
    <row r="1034" spans="5:7">
      <c r="E1034" s="611"/>
      <c r="F1034" s="612"/>
      <c r="G1034" s="611"/>
    </row>
    <row r="1035" spans="5:7">
      <c r="E1035" s="611"/>
      <c r="F1035" s="612"/>
      <c r="G1035" s="611"/>
    </row>
    <row r="1036" spans="5:7">
      <c r="E1036" s="611"/>
      <c r="F1036" s="612"/>
      <c r="G1036" s="611"/>
    </row>
    <row r="1037" spans="5:7">
      <c r="E1037" s="611"/>
      <c r="F1037" s="612"/>
      <c r="G1037" s="611"/>
    </row>
    <row r="1038" spans="5:7">
      <c r="E1038" s="611"/>
      <c r="F1038" s="612"/>
      <c r="G1038" s="611"/>
    </row>
    <row r="1039" spans="5:7">
      <c r="E1039" s="611"/>
      <c r="F1039" s="612"/>
      <c r="G1039" s="611"/>
    </row>
    <row r="1040" spans="5:7">
      <c r="E1040" s="611"/>
      <c r="F1040" s="612"/>
      <c r="G1040" s="611"/>
    </row>
    <row r="1041" spans="5:7">
      <c r="E1041" s="611"/>
      <c r="F1041" s="612"/>
      <c r="G1041" s="611"/>
    </row>
    <row r="1042" spans="5:7">
      <c r="E1042" s="611"/>
      <c r="F1042" s="612"/>
      <c r="G1042" s="611"/>
    </row>
    <row r="1043" spans="5:7">
      <c r="E1043" s="611"/>
      <c r="F1043" s="612"/>
      <c r="G1043" s="611"/>
    </row>
    <row r="1044" spans="5:7">
      <c r="E1044" s="611"/>
      <c r="F1044" s="612"/>
      <c r="G1044" s="611"/>
    </row>
    <row r="1045" spans="5:7">
      <c r="E1045" s="611"/>
      <c r="F1045" s="612"/>
      <c r="G1045" s="611"/>
    </row>
    <row r="1046" spans="5:7">
      <c r="E1046" s="611"/>
      <c r="F1046" s="612"/>
      <c r="G1046" s="611"/>
    </row>
    <row r="1047" spans="5:7">
      <c r="E1047" s="611"/>
      <c r="F1047" s="612"/>
      <c r="G1047" s="611"/>
    </row>
    <row r="1048" spans="5:7">
      <c r="E1048" s="611"/>
      <c r="F1048" s="612"/>
      <c r="G1048" s="611"/>
    </row>
    <row r="1049" spans="5:7">
      <c r="E1049" s="611"/>
      <c r="F1049" s="612"/>
      <c r="G1049" s="611"/>
    </row>
    <row r="1050" spans="5:7">
      <c r="E1050" s="611"/>
      <c r="F1050" s="612"/>
      <c r="G1050" s="611"/>
    </row>
    <row r="1051" spans="5:7">
      <c r="E1051" s="611"/>
      <c r="F1051" s="612"/>
      <c r="G1051" s="611"/>
    </row>
    <row r="1052" spans="5:7">
      <c r="E1052" s="611"/>
      <c r="F1052" s="612"/>
      <c r="G1052" s="611"/>
    </row>
    <row r="1053" spans="5:7">
      <c r="E1053" s="611"/>
      <c r="F1053" s="612"/>
      <c r="G1053" s="611"/>
    </row>
    <row r="1054" spans="5:7">
      <c r="E1054" s="611"/>
      <c r="F1054" s="612"/>
      <c r="G1054" s="611"/>
    </row>
    <row r="1055" spans="5:7">
      <c r="E1055" s="611"/>
      <c r="F1055" s="612"/>
      <c r="G1055" s="611"/>
    </row>
    <row r="1056" spans="5:7">
      <c r="E1056" s="611"/>
      <c r="F1056" s="612"/>
      <c r="G1056" s="611"/>
    </row>
    <row r="1057" spans="5:7">
      <c r="E1057" s="611"/>
      <c r="F1057" s="612"/>
      <c r="G1057" s="611"/>
    </row>
    <row r="1058" spans="5:7">
      <c r="E1058" s="611"/>
      <c r="F1058" s="612"/>
      <c r="G1058" s="611"/>
    </row>
    <row r="1059" spans="5:7">
      <c r="E1059" s="611"/>
      <c r="F1059" s="612"/>
      <c r="G1059" s="611"/>
    </row>
    <row r="1060" spans="5:7">
      <c r="E1060" s="611"/>
      <c r="F1060" s="612"/>
      <c r="G1060" s="611"/>
    </row>
    <row r="1061" spans="5:7">
      <c r="E1061" s="611"/>
      <c r="F1061" s="612"/>
      <c r="G1061" s="611"/>
    </row>
    <row r="1062" spans="5:7">
      <c r="E1062" s="611"/>
      <c r="F1062" s="612"/>
      <c r="G1062" s="611"/>
    </row>
    <row r="1063" spans="5:7">
      <c r="E1063" s="611"/>
      <c r="F1063" s="612"/>
      <c r="G1063" s="611"/>
    </row>
    <row r="1064" spans="5:7">
      <c r="E1064" s="611"/>
      <c r="F1064" s="612"/>
      <c r="G1064" s="611"/>
    </row>
    <row r="1065" spans="5:7">
      <c r="E1065" s="611"/>
      <c r="F1065" s="612"/>
      <c r="G1065" s="611"/>
    </row>
    <row r="1066" spans="5:7">
      <c r="E1066" s="611"/>
      <c r="F1066" s="612"/>
      <c r="G1066" s="611"/>
    </row>
    <row r="1067" spans="5:7">
      <c r="E1067" s="611"/>
      <c r="F1067" s="612"/>
      <c r="G1067" s="611"/>
    </row>
    <row r="1068" spans="5:7">
      <c r="E1068" s="611"/>
      <c r="F1068" s="612"/>
      <c r="G1068" s="611"/>
    </row>
    <row r="1069" spans="5:7">
      <c r="E1069" s="611"/>
      <c r="F1069" s="612"/>
      <c r="G1069" s="611"/>
    </row>
    <row r="1070" spans="5:7">
      <c r="E1070" s="611"/>
      <c r="F1070" s="612"/>
      <c r="G1070" s="611"/>
    </row>
    <row r="1071" spans="5:7">
      <c r="E1071" s="611"/>
      <c r="F1071" s="612"/>
      <c r="G1071" s="611"/>
    </row>
    <row r="1072" spans="5:7">
      <c r="E1072" s="611"/>
      <c r="F1072" s="612"/>
      <c r="G1072" s="611"/>
    </row>
    <row r="1073" spans="5:7">
      <c r="E1073" s="611"/>
      <c r="F1073" s="612"/>
      <c r="G1073" s="611"/>
    </row>
    <row r="1074" spans="5:7">
      <c r="E1074" s="611"/>
      <c r="F1074" s="612"/>
      <c r="G1074" s="611"/>
    </row>
    <row r="1075" spans="5:7">
      <c r="E1075" s="611"/>
      <c r="F1075" s="612"/>
      <c r="G1075" s="611"/>
    </row>
    <row r="1076" spans="5:7">
      <c r="E1076" s="611"/>
      <c r="F1076" s="612"/>
      <c r="G1076" s="611"/>
    </row>
    <row r="1077" spans="5:7">
      <c r="E1077" s="611"/>
      <c r="F1077" s="612"/>
      <c r="G1077" s="611"/>
    </row>
    <row r="1078" spans="5:7">
      <c r="E1078" s="611"/>
      <c r="F1078" s="612"/>
      <c r="G1078" s="611"/>
    </row>
    <row r="1079" spans="5:7">
      <c r="E1079" s="611"/>
      <c r="F1079" s="612"/>
      <c r="G1079" s="611"/>
    </row>
    <row r="1080" spans="5:7">
      <c r="E1080" s="611"/>
      <c r="F1080" s="612"/>
      <c r="G1080" s="611"/>
    </row>
    <row r="1081" spans="5:7">
      <c r="E1081" s="611"/>
      <c r="F1081" s="612"/>
      <c r="G1081" s="611"/>
    </row>
    <row r="1082" spans="5:7">
      <c r="E1082" s="611"/>
      <c r="F1082" s="612"/>
      <c r="G1082" s="611"/>
    </row>
    <row r="1083" spans="5:7">
      <c r="E1083" s="611"/>
      <c r="F1083" s="612"/>
      <c r="G1083" s="611"/>
    </row>
    <row r="1084" spans="5:7">
      <c r="E1084" s="611"/>
      <c r="F1084" s="612"/>
      <c r="G1084" s="611"/>
    </row>
    <row r="1085" spans="5:7">
      <c r="E1085" s="611"/>
      <c r="F1085" s="612"/>
      <c r="G1085" s="611"/>
    </row>
    <row r="1086" spans="5:7">
      <c r="E1086" s="611"/>
      <c r="F1086" s="612"/>
      <c r="G1086" s="611"/>
    </row>
    <row r="1087" spans="5:7">
      <c r="E1087" s="611"/>
      <c r="F1087" s="612"/>
      <c r="G1087" s="611"/>
    </row>
    <row r="1088" spans="5:7">
      <c r="E1088" s="611"/>
      <c r="F1088" s="612"/>
      <c r="G1088" s="611"/>
    </row>
    <row r="1089" spans="5:7">
      <c r="E1089" s="611"/>
      <c r="F1089" s="612"/>
      <c r="G1089" s="611"/>
    </row>
    <row r="1090" spans="5:7">
      <c r="E1090" s="611"/>
      <c r="F1090" s="612"/>
      <c r="G1090" s="611"/>
    </row>
    <row r="1091" spans="5:7">
      <c r="E1091" s="611"/>
      <c r="F1091" s="612"/>
      <c r="G1091" s="611"/>
    </row>
    <row r="1092" spans="5:7">
      <c r="E1092" s="611"/>
      <c r="F1092" s="612"/>
      <c r="G1092" s="611"/>
    </row>
    <row r="1093" spans="5:7">
      <c r="E1093" s="611"/>
      <c r="F1093" s="612"/>
      <c r="G1093" s="611"/>
    </row>
    <row r="1094" spans="5:7">
      <c r="E1094" s="611"/>
      <c r="F1094" s="612"/>
      <c r="G1094" s="611"/>
    </row>
    <row r="1095" spans="5:7">
      <c r="E1095" s="611"/>
      <c r="F1095" s="612"/>
      <c r="G1095" s="611"/>
    </row>
    <row r="1096" spans="5:7">
      <c r="E1096" s="611"/>
      <c r="F1096" s="612"/>
      <c r="G1096" s="611"/>
    </row>
    <row r="1097" spans="5:7">
      <c r="E1097" s="611"/>
      <c r="F1097" s="612"/>
      <c r="G1097" s="611"/>
    </row>
    <row r="1098" spans="5:7">
      <c r="E1098" s="611"/>
      <c r="F1098" s="612"/>
      <c r="G1098" s="611"/>
    </row>
    <row r="1099" spans="5:7">
      <c r="E1099" s="611"/>
      <c r="F1099" s="612"/>
      <c r="G1099" s="611"/>
    </row>
    <row r="1100" spans="5:7">
      <c r="E1100" s="611"/>
      <c r="F1100" s="612"/>
      <c r="G1100" s="611"/>
    </row>
    <row r="1101" spans="5:7">
      <c r="E1101" s="611"/>
      <c r="F1101" s="612"/>
      <c r="G1101" s="611"/>
    </row>
    <row r="1102" spans="5:7">
      <c r="E1102" s="611"/>
      <c r="F1102" s="612"/>
      <c r="G1102" s="611"/>
    </row>
    <row r="1103" spans="5:7">
      <c r="E1103" s="611"/>
      <c r="F1103" s="612"/>
      <c r="G1103" s="611"/>
    </row>
    <row r="1104" spans="5:7">
      <c r="E1104" s="611"/>
      <c r="F1104" s="612"/>
      <c r="G1104" s="611"/>
    </row>
    <row r="1105" spans="5:7">
      <c r="E1105" s="611"/>
      <c r="F1105" s="612"/>
      <c r="G1105" s="611"/>
    </row>
    <row r="1106" spans="5:7">
      <c r="E1106" s="611"/>
      <c r="F1106" s="612"/>
      <c r="G1106" s="611"/>
    </row>
    <row r="1107" spans="5:7">
      <c r="E1107" s="611"/>
      <c r="F1107" s="612"/>
      <c r="G1107" s="611"/>
    </row>
    <row r="1108" spans="5:7">
      <c r="E1108" s="611"/>
      <c r="F1108" s="612"/>
      <c r="G1108" s="611"/>
    </row>
    <row r="1109" spans="5:7">
      <c r="E1109" s="611"/>
      <c r="F1109" s="612"/>
      <c r="G1109" s="611"/>
    </row>
    <row r="1110" spans="5:7">
      <c r="E1110" s="611"/>
      <c r="F1110" s="612"/>
      <c r="G1110" s="611"/>
    </row>
    <row r="1111" spans="5:7">
      <c r="E1111" s="611"/>
      <c r="F1111" s="612"/>
      <c r="G1111" s="611"/>
    </row>
    <row r="1112" spans="5:7">
      <c r="E1112" s="611"/>
      <c r="F1112" s="612"/>
      <c r="G1112" s="611"/>
    </row>
    <row r="1113" spans="5:7">
      <c r="E1113" s="611"/>
      <c r="F1113" s="612"/>
      <c r="G1113" s="611"/>
    </row>
    <row r="1114" spans="5:7">
      <c r="E1114" s="611"/>
      <c r="F1114" s="612"/>
      <c r="G1114" s="611"/>
    </row>
    <row r="1115" spans="5:7">
      <c r="E1115" s="611"/>
      <c r="F1115" s="612"/>
      <c r="G1115" s="611"/>
    </row>
    <row r="1116" spans="5:7">
      <c r="E1116" s="611"/>
      <c r="F1116" s="612"/>
      <c r="G1116" s="611"/>
    </row>
    <row r="1117" spans="5:7">
      <c r="E1117" s="611"/>
      <c r="F1117" s="612"/>
      <c r="G1117" s="611"/>
    </row>
    <row r="1118" spans="5:7">
      <c r="E1118" s="611"/>
      <c r="F1118" s="612"/>
      <c r="G1118" s="611"/>
    </row>
    <row r="1119" spans="5:7">
      <c r="E1119" s="611"/>
      <c r="F1119" s="612"/>
      <c r="G1119" s="611"/>
    </row>
    <row r="1120" spans="5:7">
      <c r="E1120" s="611"/>
      <c r="F1120" s="612"/>
      <c r="G1120" s="611"/>
    </row>
    <row r="1121" spans="5:7">
      <c r="E1121" s="611"/>
      <c r="F1121" s="612"/>
      <c r="G1121" s="611"/>
    </row>
    <row r="1122" spans="5:7">
      <c r="E1122" s="611"/>
      <c r="F1122" s="612"/>
      <c r="G1122" s="611"/>
    </row>
    <row r="1123" spans="5:7">
      <c r="E1123" s="611"/>
      <c r="F1123" s="612"/>
      <c r="G1123" s="611"/>
    </row>
    <row r="1124" spans="5:7">
      <c r="E1124" s="611"/>
      <c r="F1124" s="612"/>
      <c r="G1124" s="611"/>
    </row>
    <row r="1125" spans="5:7">
      <c r="E1125" s="611"/>
      <c r="F1125" s="612"/>
      <c r="G1125" s="611"/>
    </row>
    <row r="1126" spans="5:7">
      <c r="E1126" s="611"/>
      <c r="F1126" s="612"/>
      <c r="G1126" s="611"/>
    </row>
    <row r="1127" spans="5:7">
      <c r="E1127" s="611"/>
      <c r="F1127" s="612"/>
      <c r="G1127" s="611"/>
    </row>
    <row r="1128" spans="5:7">
      <c r="E1128" s="611"/>
      <c r="F1128" s="612"/>
      <c r="G1128" s="611"/>
    </row>
    <row r="1129" spans="5:7">
      <c r="E1129" s="611"/>
      <c r="F1129" s="612"/>
      <c r="G1129" s="611"/>
    </row>
    <row r="1130" spans="5:7">
      <c r="E1130" s="611"/>
      <c r="F1130" s="612"/>
      <c r="G1130" s="611"/>
    </row>
    <row r="1131" spans="5:7">
      <c r="E1131" s="611"/>
      <c r="F1131" s="612"/>
      <c r="G1131" s="611"/>
    </row>
    <row r="1132" spans="5:7">
      <c r="E1132" s="611"/>
      <c r="F1132" s="612"/>
      <c r="G1132" s="611"/>
    </row>
    <row r="1133" spans="5:7">
      <c r="E1133" s="611"/>
      <c r="F1133" s="612"/>
      <c r="G1133" s="611"/>
    </row>
    <row r="1134" spans="5:7">
      <c r="E1134" s="611"/>
      <c r="F1134" s="612"/>
      <c r="G1134" s="611"/>
    </row>
    <row r="1135" spans="5:7">
      <c r="E1135" s="611"/>
      <c r="F1135" s="612"/>
      <c r="G1135" s="611"/>
    </row>
    <row r="1136" spans="5:7">
      <c r="E1136" s="611"/>
      <c r="F1136" s="612"/>
      <c r="G1136" s="611"/>
    </row>
    <row r="1137" spans="5:7">
      <c r="E1137" s="611"/>
      <c r="F1137" s="612"/>
      <c r="G1137" s="611"/>
    </row>
    <row r="1138" spans="5:7">
      <c r="E1138" s="611"/>
      <c r="F1138" s="612"/>
      <c r="G1138" s="611"/>
    </row>
    <row r="1139" spans="5:7">
      <c r="E1139" s="611"/>
      <c r="F1139" s="612"/>
      <c r="G1139" s="611"/>
    </row>
    <row r="1140" spans="5:7">
      <c r="E1140" s="611"/>
      <c r="F1140" s="612"/>
      <c r="G1140" s="611"/>
    </row>
    <row r="1141" spans="5:7">
      <c r="E1141" s="611"/>
      <c r="F1141" s="612"/>
      <c r="G1141" s="611"/>
    </row>
    <row r="1142" spans="5:7">
      <c r="E1142" s="611"/>
      <c r="F1142" s="612"/>
      <c r="G1142" s="611"/>
    </row>
    <row r="1143" spans="5:7">
      <c r="E1143" s="611"/>
      <c r="F1143" s="612"/>
      <c r="G1143" s="611"/>
    </row>
    <row r="1144" spans="5:7">
      <c r="E1144" s="611"/>
      <c r="F1144" s="612"/>
      <c r="G1144" s="611"/>
    </row>
    <row r="1145" spans="5:7">
      <c r="E1145" s="611"/>
      <c r="F1145" s="612"/>
      <c r="G1145" s="611"/>
    </row>
    <row r="1146" spans="5:7">
      <c r="E1146" s="611"/>
      <c r="F1146" s="612"/>
      <c r="G1146" s="611"/>
    </row>
    <row r="1147" spans="5:7">
      <c r="E1147" s="611"/>
      <c r="F1147" s="612"/>
      <c r="G1147" s="611"/>
    </row>
    <row r="1148" spans="5:7">
      <c r="E1148" s="611"/>
      <c r="F1148" s="612"/>
      <c r="G1148" s="611"/>
    </row>
    <row r="1149" spans="5:7">
      <c r="E1149" s="611"/>
      <c r="F1149" s="612"/>
      <c r="G1149" s="611"/>
    </row>
    <row r="1150" spans="5:7">
      <c r="E1150" s="611"/>
      <c r="F1150" s="612"/>
      <c r="G1150" s="611"/>
    </row>
    <row r="1151" spans="5:7">
      <c r="E1151" s="611"/>
      <c r="F1151" s="612"/>
      <c r="G1151" s="611"/>
    </row>
    <row r="1152" spans="5:7">
      <c r="E1152" s="611"/>
      <c r="F1152" s="612"/>
      <c r="G1152" s="611"/>
    </row>
    <row r="1153" spans="5:7">
      <c r="E1153" s="611"/>
      <c r="F1153" s="612"/>
      <c r="G1153" s="611"/>
    </row>
    <row r="1154" spans="5:7">
      <c r="E1154" s="611"/>
      <c r="F1154" s="612"/>
      <c r="G1154" s="611"/>
    </row>
    <row r="1155" spans="5:7">
      <c r="E1155" s="611"/>
      <c r="F1155" s="612"/>
      <c r="G1155" s="611"/>
    </row>
    <row r="1156" spans="5:7">
      <c r="E1156" s="611"/>
      <c r="F1156" s="612"/>
      <c r="G1156" s="611"/>
    </row>
    <row r="1157" spans="5:7">
      <c r="E1157" s="611"/>
      <c r="F1157" s="612"/>
      <c r="G1157" s="611"/>
    </row>
    <row r="1158" spans="5:7">
      <c r="E1158" s="611"/>
      <c r="F1158" s="612"/>
      <c r="G1158" s="611"/>
    </row>
    <row r="1159" spans="5:7">
      <c r="E1159" s="611"/>
      <c r="F1159" s="612"/>
      <c r="G1159" s="611"/>
    </row>
    <row r="1160" spans="5:7">
      <c r="E1160" s="611"/>
      <c r="F1160" s="612"/>
      <c r="G1160" s="611"/>
    </row>
    <row r="1161" spans="5:7">
      <c r="E1161" s="611"/>
      <c r="F1161" s="612"/>
      <c r="G1161" s="611"/>
    </row>
    <row r="1162" spans="5:7">
      <c r="E1162" s="611"/>
      <c r="F1162" s="612"/>
      <c r="G1162" s="611"/>
    </row>
    <row r="1163" spans="5:7">
      <c r="E1163" s="611"/>
      <c r="F1163" s="612"/>
      <c r="G1163" s="611"/>
    </row>
    <row r="1164" spans="5:7">
      <c r="E1164" s="611"/>
      <c r="F1164" s="612"/>
      <c r="G1164" s="611"/>
    </row>
    <row r="1165" spans="5:7">
      <c r="E1165" s="611"/>
      <c r="F1165" s="612"/>
      <c r="G1165" s="611"/>
    </row>
    <row r="1166" spans="5:7">
      <c r="E1166" s="611"/>
      <c r="F1166" s="612"/>
      <c r="G1166" s="611"/>
    </row>
    <row r="1167" spans="5:7">
      <c r="E1167" s="611"/>
      <c r="F1167" s="612"/>
      <c r="G1167" s="611"/>
    </row>
    <row r="1168" spans="5:7">
      <c r="E1168" s="611"/>
      <c r="F1168" s="612"/>
      <c r="G1168" s="611"/>
    </row>
    <row r="1169" spans="5:7">
      <c r="E1169" s="611"/>
      <c r="F1169" s="612"/>
      <c r="G1169" s="611"/>
    </row>
    <row r="1170" spans="5:7">
      <c r="E1170" s="611"/>
      <c r="F1170" s="612"/>
      <c r="G1170" s="611"/>
    </row>
    <row r="1171" spans="5:7">
      <c r="E1171" s="611"/>
      <c r="F1171" s="612"/>
      <c r="G1171" s="611"/>
    </row>
    <row r="1172" spans="5:7">
      <c r="E1172" s="611"/>
      <c r="F1172" s="612"/>
      <c r="G1172" s="611"/>
    </row>
    <row r="1173" spans="5:7">
      <c r="E1173" s="611"/>
      <c r="F1173" s="612"/>
      <c r="G1173" s="611"/>
    </row>
    <row r="1174" spans="5:7">
      <c r="E1174" s="611"/>
      <c r="F1174" s="612"/>
      <c r="G1174" s="611"/>
    </row>
    <row r="1175" spans="5:7">
      <c r="E1175" s="611"/>
      <c r="F1175" s="612"/>
      <c r="G1175" s="611"/>
    </row>
    <row r="1176" spans="5:7">
      <c r="E1176" s="611"/>
      <c r="F1176" s="612"/>
      <c r="G1176" s="611"/>
    </row>
    <row r="1177" spans="5:7">
      <c r="E1177" s="611"/>
      <c r="F1177" s="612"/>
      <c r="G1177" s="611"/>
    </row>
    <row r="1178" spans="5:7">
      <c r="E1178" s="611"/>
      <c r="F1178" s="612"/>
      <c r="G1178" s="611"/>
    </row>
    <row r="1179" spans="5:7">
      <c r="E1179" s="611"/>
      <c r="F1179" s="612"/>
      <c r="G1179" s="611"/>
    </row>
    <row r="1180" spans="5:7">
      <c r="E1180" s="611"/>
      <c r="F1180" s="612"/>
      <c r="G1180" s="611"/>
    </row>
    <row r="1181" spans="5:7">
      <c r="E1181" s="611"/>
      <c r="F1181" s="612"/>
      <c r="G1181" s="611"/>
    </row>
    <row r="1182" spans="5:7">
      <c r="E1182" s="611"/>
      <c r="F1182" s="612"/>
      <c r="G1182" s="611"/>
    </row>
    <row r="1183" spans="5:7">
      <c r="E1183" s="611"/>
      <c r="F1183" s="612"/>
      <c r="G1183" s="611"/>
    </row>
    <row r="1184" spans="5:7">
      <c r="E1184" s="611"/>
      <c r="F1184" s="612"/>
      <c r="G1184" s="611"/>
    </row>
    <row r="1185" spans="5:7">
      <c r="E1185" s="611"/>
      <c r="F1185" s="612"/>
      <c r="G1185" s="611"/>
    </row>
    <row r="1186" spans="5:7">
      <c r="E1186" s="611"/>
      <c r="F1186" s="612"/>
      <c r="G1186" s="611"/>
    </row>
    <row r="1187" spans="5:7">
      <c r="E1187" s="611"/>
      <c r="F1187" s="612"/>
      <c r="G1187" s="611"/>
    </row>
    <row r="1188" spans="5:7">
      <c r="E1188" s="611"/>
      <c r="F1188" s="612"/>
      <c r="G1188" s="611"/>
    </row>
    <row r="1189" spans="5:7">
      <c r="E1189" s="611"/>
      <c r="F1189" s="612"/>
      <c r="G1189" s="611"/>
    </row>
    <row r="1190" spans="5:7">
      <c r="E1190" s="611"/>
      <c r="F1190" s="612"/>
      <c r="G1190" s="611"/>
    </row>
    <row r="1191" spans="5:7">
      <c r="E1191" s="611"/>
      <c r="F1191" s="612"/>
      <c r="G1191" s="611"/>
    </row>
    <row r="1192" spans="5:7">
      <c r="E1192" s="611"/>
      <c r="F1192" s="612"/>
      <c r="G1192" s="611"/>
    </row>
    <row r="1193" spans="5:7">
      <c r="E1193" s="611"/>
      <c r="F1193" s="612"/>
      <c r="G1193" s="611"/>
    </row>
    <row r="1194" spans="5:7">
      <c r="E1194" s="611"/>
      <c r="F1194" s="612"/>
      <c r="G1194" s="611"/>
    </row>
    <row r="1195" spans="5:7">
      <c r="E1195" s="611"/>
      <c r="F1195" s="612"/>
      <c r="G1195" s="611"/>
    </row>
    <row r="1196" spans="5:7">
      <c r="E1196" s="611"/>
      <c r="F1196" s="612"/>
      <c r="G1196" s="611"/>
    </row>
    <row r="1197" spans="5:7">
      <c r="E1197" s="611"/>
      <c r="F1197" s="612"/>
      <c r="G1197" s="611"/>
    </row>
    <row r="1198" spans="5:7">
      <c r="E1198" s="611"/>
      <c r="F1198" s="612"/>
      <c r="G1198" s="611"/>
    </row>
    <row r="1199" spans="5:7">
      <c r="E1199" s="611"/>
      <c r="F1199" s="612"/>
      <c r="G1199" s="611"/>
    </row>
    <row r="1200" spans="5:7">
      <c r="E1200" s="611"/>
      <c r="F1200" s="612"/>
      <c r="G1200" s="611"/>
    </row>
    <row r="1201" spans="5:7">
      <c r="E1201" s="611"/>
      <c r="F1201" s="612"/>
      <c r="G1201" s="611"/>
    </row>
    <row r="1202" spans="5:7">
      <c r="E1202" s="611"/>
      <c r="F1202" s="612"/>
      <c r="G1202" s="611"/>
    </row>
    <row r="1203" spans="5:7">
      <c r="E1203" s="611"/>
      <c r="F1203" s="612"/>
      <c r="G1203" s="611"/>
    </row>
    <row r="1204" spans="5:7">
      <c r="E1204" s="611"/>
      <c r="F1204" s="612"/>
      <c r="G1204" s="611"/>
    </row>
    <row r="1205" spans="5:7">
      <c r="E1205" s="611"/>
      <c r="F1205" s="612"/>
      <c r="G1205" s="611"/>
    </row>
    <row r="1206" spans="5:7">
      <c r="E1206" s="611"/>
      <c r="F1206" s="612"/>
      <c r="G1206" s="611"/>
    </row>
    <row r="1207" spans="5:7">
      <c r="E1207" s="611"/>
      <c r="F1207" s="612"/>
      <c r="G1207" s="611"/>
    </row>
    <row r="1208" spans="5:7">
      <c r="E1208" s="611"/>
      <c r="F1208" s="612"/>
      <c r="G1208" s="611"/>
    </row>
    <row r="1209" spans="5:7">
      <c r="E1209" s="611"/>
      <c r="F1209" s="612"/>
      <c r="G1209" s="611"/>
    </row>
    <row r="1210" spans="5:7">
      <c r="E1210" s="611"/>
      <c r="F1210" s="612"/>
      <c r="G1210" s="611"/>
    </row>
    <row r="1211" spans="5:7">
      <c r="E1211" s="611"/>
      <c r="F1211" s="612"/>
      <c r="G1211" s="611"/>
    </row>
    <row r="1212" spans="5:7">
      <c r="E1212" s="611"/>
      <c r="F1212" s="612"/>
      <c r="G1212" s="611"/>
    </row>
    <row r="1213" spans="5:7">
      <c r="E1213" s="611"/>
      <c r="F1213" s="612"/>
      <c r="G1213" s="611"/>
    </row>
    <row r="1214" spans="5:7">
      <c r="E1214" s="611"/>
      <c r="F1214" s="612"/>
      <c r="G1214" s="611"/>
    </row>
    <row r="1215" spans="5:7">
      <c r="E1215" s="611"/>
      <c r="F1215" s="612"/>
      <c r="G1215" s="611"/>
    </row>
    <row r="1216" spans="5:7">
      <c r="E1216" s="611"/>
      <c r="F1216" s="612"/>
      <c r="G1216" s="611"/>
    </row>
    <row r="1217" spans="5:7">
      <c r="E1217" s="611"/>
      <c r="F1217" s="612"/>
      <c r="G1217" s="611"/>
    </row>
    <row r="1218" spans="5:7">
      <c r="E1218" s="611"/>
      <c r="F1218" s="612"/>
      <c r="G1218" s="611"/>
    </row>
    <row r="1219" spans="5:7">
      <c r="E1219" s="611"/>
      <c r="F1219" s="612"/>
      <c r="G1219" s="611"/>
    </row>
    <row r="1220" spans="5:7">
      <c r="E1220" s="611"/>
      <c r="F1220" s="612"/>
      <c r="G1220" s="611"/>
    </row>
    <row r="1221" spans="5:7">
      <c r="E1221" s="611"/>
      <c r="F1221" s="612"/>
      <c r="G1221" s="611"/>
    </row>
    <row r="1222" spans="5:7">
      <c r="E1222" s="611"/>
      <c r="F1222" s="612"/>
      <c r="G1222" s="611"/>
    </row>
    <row r="1223" spans="5:7">
      <c r="E1223" s="611"/>
      <c r="F1223" s="612"/>
      <c r="G1223" s="611"/>
    </row>
    <row r="1224" spans="5:7">
      <c r="E1224" s="611"/>
      <c r="F1224" s="612"/>
      <c r="G1224" s="611"/>
    </row>
    <row r="1225" spans="5:7">
      <c r="E1225" s="611"/>
      <c r="F1225" s="612"/>
      <c r="G1225" s="611"/>
    </row>
    <row r="1226" spans="5:7">
      <c r="E1226" s="611"/>
      <c r="F1226" s="612"/>
      <c r="G1226" s="611"/>
    </row>
    <row r="1227" spans="5:7">
      <c r="E1227" s="611"/>
      <c r="F1227" s="612"/>
      <c r="G1227" s="611"/>
    </row>
    <row r="1228" spans="5:7">
      <c r="E1228" s="611"/>
      <c r="F1228" s="612"/>
      <c r="G1228" s="611"/>
    </row>
    <row r="1229" spans="5:7">
      <c r="E1229" s="611"/>
      <c r="F1229" s="612"/>
      <c r="G1229" s="611"/>
    </row>
    <row r="1230" spans="5:7">
      <c r="E1230" s="611"/>
      <c r="F1230" s="612"/>
      <c r="G1230" s="611"/>
    </row>
    <row r="1231" spans="5:7">
      <c r="E1231" s="611"/>
      <c r="F1231" s="612"/>
      <c r="G1231" s="611"/>
    </row>
    <row r="1232" spans="5:7">
      <c r="E1232" s="611"/>
      <c r="F1232" s="612"/>
      <c r="G1232" s="611"/>
    </row>
    <row r="1233" spans="5:7">
      <c r="E1233" s="611"/>
      <c r="F1233" s="612"/>
      <c r="G1233" s="611"/>
    </row>
    <row r="1234" spans="5:7">
      <c r="E1234" s="611"/>
      <c r="F1234" s="612"/>
      <c r="G1234" s="611"/>
    </row>
    <row r="1235" spans="5:7">
      <c r="E1235" s="611"/>
      <c r="F1235" s="612"/>
      <c r="G1235" s="611"/>
    </row>
    <row r="1236" spans="5:7">
      <c r="E1236" s="611"/>
      <c r="F1236" s="612"/>
      <c r="G1236" s="611"/>
    </row>
    <row r="1237" spans="5:7">
      <c r="E1237" s="611"/>
      <c r="F1237" s="612"/>
      <c r="G1237" s="611"/>
    </row>
    <row r="1238" spans="5:7">
      <c r="E1238" s="611"/>
      <c r="F1238" s="612"/>
      <c r="G1238" s="611"/>
    </row>
    <row r="1239" spans="5:7">
      <c r="E1239" s="611"/>
      <c r="F1239" s="612"/>
      <c r="G1239" s="611"/>
    </row>
    <row r="1240" spans="5:7">
      <c r="E1240" s="611"/>
      <c r="F1240" s="612"/>
      <c r="G1240" s="611"/>
    </row>
    <row r="1241" spans="5:7">
      <c r="E1241" s="611"/>
      <c r="F1241" s="612"/>
      <c r="G1241" s="611"/>
    </row>
    <row r="1242" spans="5:7">
      <c r="E1242" s="611"/>
      <c r="F1242" s="612"/>
      <c r="G1242" s="611"/>
    </row>
    <row r="1243" spans="5:7">
      <c r="E1243" s="611"/>
      <c r="F1243" s="612"/>
      <c r="G1243" s="611"/>
    </row>
    <row r="1244" spans="5:7">
      <c r="E1244" s="611"/>
      <c r="F1244" s="612"/>
      <c r="G1244" s="611"/>
    </row>
    <row r="1245" spans="5:7">
      <c r="E1245" s="611"/>
      <c r="F1245" s="612"/>
      <c r="G1245" s="611"/>
    </row>
    <row r="1246" spans="5:7">
      <c r="E1246" s="611"/>
      <c r="F1246" s="612"/>
      <c r="G1246" s="611"/>
    </row>
    <row r="1247" spans="5:7">
      <c r="E1247" s="611"/>
      <c r="F1247" s="612"/>
      <c r="G1247" s="611"/>
    </row>
    <row r="1248" spans="5:7">
      <c r="E1248" s="611"/>
      <c r="F1248" s="612"/>
      <c r="G1248" s="611"/>
    </row>
    <row r="1249" spans="5:7">
      <c r="E1249" s="611"/>
      <c r="F1249" s="612"/>
      <c r="G1249" s="611"/>
    </row>
    <row r="1250" spans="5:7">
      <c r="E1250" s="611"/>
      <c r="F1250" s="612"/>
      <c r="G1250" s="611"/>
    </row>
    <row r="1251" spans="5:7">
      <c r="E1251" s="611"/>
      <c r="F1251" s="612"/>
      <c r="G1251" s="611"/>
    </row>
    <row r="1252" spans="5:7">
      <c r="E1252" s="611"/>
      <c r="F1252" s="612"/>
      <c r="G1252" s="611"/>
    </row>
    <row r="1253" spans="5:7">
      <c r="E1253" s="611"/>
      <c r="F1253" s="612"/>
      <c r="G1253" s="611"/>
    </row>
    <row r="1254" spans="5:7">
      <c r="E1254" s="611"/>
      <c r="F1254" s="612"/>
      <c r="G1254" s="611"/>
    </row>
    <row r="1255" spans="5:7">
      <c r="E1255" s="611"/>
      <c r="F1255" s="612"/>
      <c r="G1255" s="611"/>
    </row>
    <row r="1256" spans="5:7">
      <c r="E1256" s="611"/>
      <c r="F1256" s="612"/>
      <c r="G1256" s="611"/>
    </row>
    <row r="1257" spans="5:7">
      <c r="E1257" s="611"/>
      <c r="F1257" s="612"/>
      <c r="G1257" s="611"/>
    </row>
    <row r="1258" spans="5:7">
      <c r="E1258" s="611"/>
      <c r="F1258" s="612"/>
      <c r="G1258" s="611"/>
    </row>
    <row r="1259" spans="5:7">
      <c r="E1259" s="611"/>
      <c r="F1259" s="612"/>
      <c r="G1259" s="611"/>
    </row>
    <row r="1260" spans="5:7">
      <c r="E1260" s="611"/>
      <c r="F1260" s="612"/>
      <c r="G1260" s="611"/>
    </row>
    <row r="1261" spans="5:7">
      <c r="E1261" s="611"/>
      <c r="F1261" s="612"/>
      <c r="G1261" s="611"/>
    </row>
    <row r="1262" spans="5:7">
      <c r="E1262" s="611"/>
      <c r="F1262" s="612"/>
      <c r="G1262" s="611"/>
    </row>
    <row r="1263" spans="5:7">
      <c r="E1263" s="611"/>
      <c r="F1263" s="612"/>
      <c r="G1263" s="611"/>
    </row>
    <row r="1264" spans="5:7">
      <c r="E1264" s="611"/>
      <c r="F1264" s="612"/>
      <c r="G1264" s="611"/>
    </row>
    <row r="1265" spans="5:7">
      <c r="E1265" s="611"/>
      <c r="F1265" s="612"/>
      <c r="G1265" s="611"/>
    </row>
    <row r="1266" spans="5:7">
      <c r="E1266" s="611"/>
      <c r="F1266" s="612"/>
      <c r="G1266" s="611"/>
    </row>
    <row r="1267" spans="5:7">
      <c r="E1267" s="611"/>
      <c r="F1267" s="612"/>
      <c r="G1267" s="611"/>
    </row>
    <row r="1268" spans="5:7">
      <c r="E1268" s="611"/>
      <c r="F1268" s="612"/>
      <c r="G1268" s="611"/>
    </row>
    <row r="1269" spans="5:7">
      <c r="E1269" s="611"/>
      <c r="F1269" s="612"/>
      <c r="G1269" s="611"/>
    </row>
    <row r="1270" spans="5:7">
      <c r="E1270" s="611"/>
      <c r="F1270" s="612"/>
      <c r="G1270" s="611"/>
    </row>
    <row r="1271" spans="5:7">
      <c r="E1271" s="611"/>
      <c r="F1271" s="612"/>
      <c r="G1271" s="611"/>
    </row>
    <row r="1272" spans="5:7">
      <c r="E1272" s="611"/>
      <c r="F1272" s="612"/>
      <c r="G1272" s="611"/>
    </row>
    <row r="1273" spans="5:7">
      <c r="E1273" s="611"/>
      <c r="F1273" s="612"/>
      <c r="G1273" s="611"/>
    </row>
    <row r="1274" spans="5:7">
      <c r="E1274" s="611"/>
      <c r="F1274" s="612"/>
      <c r="G1274" s="611"/>
    </row>
    <row r="1275" spans="5:7">
      <c r="E1275" s="611"/>
      <c r="F1275" s="612"/>
      <c r="G1275" s="611"/>
    </row>
    <row r="1276" spans="5:7">
      <c r="E1276" s="611"/>
      <c r="F1276" s="612"/>
      <c r="G1276" s="611"/>
    </row>
    <row r="1277" spans="5:7">
      <c r="E1277" s="611"/>
      <c r="F1277" s="612"/>
      <c r="G1277" s="611"/>
    </row>
    <row r="1278" spans="5:7">
      <c r="E1278" s="611"/>
      <c r="F1278" s="612"/>
      <c r="G1278" s="611"/>
    </row>
    <row r="1279" spans="5:7">
      <c r="E1279" s="611"/>
      <c r="F1279" s="612"/>
      <c r="G1279" s="611"/>
    </row>
    <row r="1280" spans="5:7">
      <c r="E1280" s="611"/>
      <c r="F1280" s="612"/>
      <c r="G1280" s="611"/>
    </row>
    <row r="1281" spans="5:7">
      <c r="E1281" s="611"/>
      <c r="F1281" s="612"/>
      <c r="G1281" s="611"/>
    </row>
    <row r="1282" spans="5:7">
      <c r="E1282" s="611"/>
      <c r="F1282" s="612"/>
      <c r="G1282" s="611"/>
    </row>
    <row r="1283" spans="5:7">
      <c r="E1283" s="611"/>
      <c r="F1283" s="612"/>
      <c r="G1283" s="611"/>
    </row>
    <row r="1284" spans="5:7">
      <c r="E1284" s="611"/>
      <c r="F1284" s="612"/>
      <c r="G1284" s="611"/>
    </row>
    <row r="1285" spans="5:7">
      <c r="E1285" s="611"/>
      <c r="F1285" s="612"/>
      <c r="G1285" s="611"/>
    </row>
    <row r="1286" spans="5:7">
      <c r="E1286" s="611"/>
      <c r="F1286" s="612"/>
      <c r="G1286" s="611"/>
    </row>
    <row r="1287" spans="5:7">
      <c r="E1287" s="611"/>
      <c r="F1287" s="612"/>
      <c r="G1287" s="611"/>
    </row>
    <row r="1288" spans="5:7">
      <c r="E1288" s="611"/>
      <c r="F1288" s="612"/>
      <c r="G1288" s="611"/>
    </row>
    <row r="1289" spans="5:7">
      <c r="E1289" s="611"/>
      <c r="F1289" s="612"/>
      <c r="G1289" s="611"/>
    </row>
    <row r="1290" spans="5:7">
      <c r="E1290" s="611"/>
      <c r="F1290" s="612"/>
      <c r="G1290" s="611"/>
    </row>
    <row r="1291" spans="5:7">
      <c r="E1291" s="611"/>
      <c r="F1291" s="612"/>
      <c r="G1291" s="611"/>
    </row>
    <row r="1292" spans="5:7">
      <c r="E1292" s="611"/>
      <c r="F1292" s="612"/>
      <c r="G1292" s="611"/>
    </row>
    <row r="1293" spans="5:7">
      <c r="E1293" s="611"/>
      <c r="F1293" s="612"/>
      <c r="G1293" s="611"/>
    </row>
    <row r="1294" spans="5:7">
      <c r="E1294" s="611"/>
      <c r="F1294" s="612"/>
      <c r="G1294" s="611"/>
    </row>
    <row r="1295" spans="5:7">
      <c r="E1295" s="611"/>
      <c r="F1295" s="612"/>
      <c r="G1295" s="611"/>
    </row>
    <row r="1296" spans="5:7">
      <c r="E1296" s="611"/>
      <c r="F1296" s="612"/>
      <c r="G1296" s="611"/>
    </row>
    <row r="1297" spans="5:7">
      <c r="E1297" s="611"/>
      <c r="F1297" s="612"/>
      <c r="G1297" s="611"/>
    </row>
    <row r="1298" spans="5:7">
      <c r="E1298" s="611"/>
      <c r="F1298" s="612"/>
      <c r="G1298" s="611"/>
    </row>
    <row r="1299" spans="5:7">
      <c r="E1299" s="611"/>
      <c r="F1299" s="612"/>
      <c r="G1299" s="611"/>
    </row>
    <row r="1300" spans="5:7">
      <c r="E1300" s="611"/>
      <c r="F1300" s="612"/>
      <c r="G1300" s="611"/>
    </row>
    <row r="1301" spans="5:7">
      <c r="E1301" s="611"/>
      <c r="F1301" s="612"/>
      <c r="G1301" s="611"/>
    </row>
    <row r="1302" spans="5:7">
      <c r="E1302" s="611"/>
      <c r="F1302" s="612"/>
      <c r="G1302" s="611"/>
    </row>
    <row r="1303" spans="5:7">
      <c r="E1303" s="611"/>
      <c r="F1303" s="612"/>
      <c r="G1303" s="611"/>
    </row>
    <row r="1304" spans="5:7">
      <c r="E1304" s="611"/>
      <c r="F1304" s="612"/>
      <c r="G1304" s="611"/>
    </row>
    <row r="1305" spans="5:7">
      <c r="E1305" s="611"/>
      <c r="F1305" s="612"/>
      <c r="G1305" s="611"/>
    </row>
    <row r="1306" spans="5:7">
      <c r="E1306" s="611"/>
      <c r="F1306" s="612"/>
      <c r="G1306" s="611"/>
    </row>
    <row r="1307" spans="5:7">
      <c r="E1307" s="611"/>
      <c r="F1307" s="612"/>
      <c r="G1307" s="611"/>
    </row>
    <row r="1308" spans="5:7">
      <c r="E1308" s="611"/>
      <c r="F1308" s="612"/>
      <c r="G1308" s="611"/>
    </row>
    <row r="1309" spans="5:7">
      <c r="E1309" s="611"/>
      <c r="F1309" s="612"/>
      <c r="G1309" s="611"/>
    </row>
    <row r="1310" spans="5:7">
      <c r="E1310" s="611"/>
      <c r="F1310" s="612"/>
      <c r="G1310" s="611"/>
    </row>
    <row r="1311" spans="5:7">
      <c r="E1311" s="611"/>
      <c r="F1311" s="612"/>
      <c r="G1311" s="611"/>
    </row>
    <row r="1312" spans="5:7">
      <c r="E1312" s="611"/>
      <c r="F1312" s="612"/>
      <c r="G1312" s="611"/>
    </row>
    <row r="1313" spans="5:7">
      <c r="E1313" s="611"/>
      <c r="F1313" s="612"/>
      <c r="G1313" s="611"/>
    </row>
    <row r="1314" spans="5:7">
      <c r="E1314" s="611"/>
      <c r="F1314" s="612"/>
      <c r="G1314" s="611"/>
    </row>
    <row r="1315" spans="5:7">
      <c r="E1315" s="611"/>
      <c r="F1315" s="612"/>
      <c r="G1315" s="611"/>
    </row>
    <row r="1316" spans="5:7">
      <c r="E1316" s="611"/>
      <c r="F1316" s="612"/>
      <c r="G1316" s="611"/>
    </row>
    <row r="1317" spans="5:7">
      <c r="E1317" s="611"/>
      <c r="F1317" s="612"/>
      <c r="G1317" s="611"/>
    </row>
    <row r="1318" spans="5:7">
      <c r="E1318" s="611"/>
      <c r="F1318" s="612"/>
      <c r="G1318" s="611"/>
    </row>
    <row r="1319" spans="5:7">
      <c r="E1319" s="611"/>
      <c r="F1319" s="612"/>
      <c r="G1319" s="611"/>
    </row>
    <row r="1320" spans="5:7">
      <c r="E1320" s="611"/>
      <c r="F1320" s="612"/>
      <c r="G1320" s="611"/>
    </row>
    <row r="1321" spans="5:7">
      <c r="E1321" s="611"/>
      <c r="F1321" s="612"/>
      <c r="G1321" s="611"/>
    </row>
    <row r="1322" spans="5:7">
      <c r="E1322" s="611"/>
      <c r="F1322" s="612"/>
      <c r="G1322" s="611"/>
    </row>
    <row r="1323" spans="5:7">
      <c r="E1323" s="611"/>
      <c r="F1323" s="612"/>
      <c r="G1323" s="611"/>
    </row>
    <row r="1324" spans="5:7">
      <c r="E1324" s="611"/>
      <c r="F1324" s="612"/>
      <c r="G1324" s="611"/>
    </row>
    <row r="1325" spans="5:7">
      <c r="E1325" s="611"/>
      <c r="F1325" s="612"/>
      <c r="G1325" s="611"/>
    </row>
    <row r="1326" spans="5:7">
      <c r="E1326" s="611"/>
      <c r="F1326" s="612"/>
      <c r="G1326" s="611"/>
    </row>
    <row r="1327" spans="5:7">
      <c r="E1327" s="611"/>
      <c r="F1327" s="612"/>
      <c r="G1327" s="611"/>
    </row>
    <row r="1328" spans="5:7">
      <c r="E1328" s="611"/>
      <c r="F1328" s="612"/>
      <c r="G1328" s="611"/>
    </row>
    <row r="1329" spans="5:7">
      <c r="E1329" s="611"/>
      <c r="F1329" s="612"/>
      <c r="G1329" s="611"/>
    </row>
    <row r="1330" spans="5:7">
      <c r="E1330" s="611"/>
      <c r="F1330" s="612"/>
      <c r="G1330" s="611"/>
    </row>
    <row r="1331" spans="5:7">
      <c r="E1331" s="611"/>
      <c r="F1331" s="612"/>
      <c r="G1331" s="611"/>
    </row>
    <row r="1332" spans="5:7">
      <c r="E1332" s="611"/>
      <c r="F1332" s="612"/>
      <c r="G1332" s="611"/>
    </row>
    <row r="1333" spans="5:7">
      <c r="E1333" s="611"/>
      <c r="F1333" s="612"/>
      <c r="G1333" s="611"/>
    </row>
    <row r="1334" spans="5:7">
      <c r="E1334" s="611"/>
      <c r="F1334" s="612"/>
      <c r="G1334" s="611"/>
    </row>
    <row r="1335" spans="5:7">
      <c r="E1335" s="611"/>
      <c r="F1335" s="612"/>
      <c r="G1335" s="611"/>
    </row>
    <row r="1336" spans="5:7">
      <c r="E1336" s="611"/>
      <c r="F1336" s="612"/>
      <c r="G1336" s="611"/>
    </row>
    <row r="1337" spans="5:7">
      <c r="E1337" s="611"/>
      <c r="F1337" s="612"/>
      <c r="G1337" s="611"/>
    </row>
    <row r="1338" spans="5:7">
      <c r="E1338" s="611"/>
      <c r="F1338" s="612"/>
      <c r="G1338" s="611"/>
    </row>
    <row r="1339" spans="5:7">
      <c r="E1339" s="611"/>
      <c r="F1339" s="612"/>
      <c r="G1339" s="611"/>
    </row>
    <row r="1340" spans="5:7">
      <c r="E1340" s="611"/>
      <c r="F1340" s="612"/>
      <c r="G1340" s="611"/>
    </row>
    <row r="1341" spans="5:7">
      <c r="E1341" s="611"/>
      <c r="F1341" s="612"/>
      <c r="G1341" s="611"/>
    </row>
    <row r="1342" spans="5:7">
      <c r="E1342" s="611"/>
      <c r="F1342" s="612"/>
      <c r="G1342" s="611"/>
    </row>
    <row r="1343" spans="5:7">
      <c r="E1343" s="611"/>
      <c r="F1343" s="612"/>
      <c r="G1343" s="611"/>
    </row>
    <row r="1344" spans="5:7">
      <c r="E1344" s="611"/>
      <c r="F1344" s="612"/>
      <c r="G1344" s="611"/>
    </row>
    <row r="1345" spans="5:7">
      <c r="E1345" s="611"/>
      <c r="F1345" s="612"/>
      <c r="G1345" s="611"/>
    </row>
    <row r="1346" spans="5:7">
      <c r="E1346" s="611"/>
      <c r="F1346" s="612"/>
      <c r="G1346" s="611"/>
    </row>
    <row r="1347" spans="5:7">
      <c r="E1347" s="611"/>
      <c r="F1347" s="612"/>
      <c r="G1347" s="611"/>
    </row>
    <row r="1348" spans="5:7">
      <c r="E1348" s="611"/>
      <c r="F1348" s="612"/>
      <c r="G1348" s="611"/>
    </row>
    <row r="1349" spans="5:7">
      <c r="E1349" s="611"/>
      <c r="F1349" s="612"/>
      <c r="G1349" s="611"/>
    </row>
    <row r="1350" spans="5:7">
      <c r="E1350" s="611"/>
      <c r="F1350" s="612"/>
      <c r="G1350" s="611"/>
    </row>
    <row r="1351" spans="5:7">
      <c r="E1351" s="611"/>
      <c r="F1351" s="612"/>
      <c r="G1351" s="611"/>
    </row>
    <row r="1352" spans="5:7">
      <c r="E1352" s="611"/>
      <c r="F1352" s="612"/>
      <c r="G1352" s="611"/>
    </row>
    <row r="1353" spans="5:7">
      <c r="E1353" s="611"/>
      <c r="F1353" s="612"/>
      <c r="G1353" s="611"/>
    </row>
    <row r="1354" spans="5:7">
      <c r="E1354" s="611"/>
      <c r="F1354" s="612"/>
      <c r="G1354" s="611"/>
    </row>
    <row r="1355" spans="5:7">
      <c r="E1355" s="611"/>
      <c r="F1355" s="612"/>
      <c r="G1355" s="611"/>
    </row>
    <row r="1356" spans="5:7">
      <c r="E1356" s="611"/>
      <c r="F1356" s="612"/>
      <c r="G1356" s="611"/>
    </row>
    <row r="1357" spans="5:7">
      <c r="E1357" s="611"/>
      <c r="F1357" s="612"/>
      <c r="G1357" s="611"/>
    </row>
    <row r="1358" spans="5:7">
      <c r="E1358" s="611"/>
      <c r="F1358" s="612"/>
      <c r="G1358" s="611"/>
    </row>
    <row r="1359" spans="5:7">
      <c r="E1359" s="611"/>
      <c r="F1359" s="612"/>
      <c r="G1359" s="611"/>
    </row>
    <row r="1360" spans="5:7">
      <c r="E1360" s="611"/>
      <c r="F1360" s="612"/>
      <c r="G1360" s="611"/>
    </row>
    <row r="1361" spans="5:7">
      <c r="E1361" s="611"/>
      <c r="F1361" s="612"/>
      <c r="G1361" s="611"/>
    </row>
    <row r="1362" spans="5:7">
      <c r="E1362" s="611"/>
      <c r="F1362" s="612"/>
      <c r="G1362" s="611"/>
    </row>
    <row r="1363" spans="5:7">
      <c r="E1363" s="611"/>
      <c r="F1363" s="612"/>
      <c r="G1363" s="611"/>
    </row>
    <row r="1364" spans="5:7">
      <c r="E1364" s="611"/>
      <c r="F1364" s="612"/>
      <c r="G1364" s="611"/>
    </row>
    <row r="1365" spans="5:7">
      <c r="E1365" s="611"/>
      <c r="F1365" s="612"/>
      <c r="G1365" s="611"/>
    </row>
    <row r="1366" spans="5:7">
      <c r="E1366" s="611"/>
      <c r="F1366" s="612"/>
      <c r="G1366" s="611"/>
    </row>
    <row r="1367" spans="5:7">
      <c r="E1367" s="611"/>
      <c r="F1367" s="612"/>
      <c r="G1367" s="611"/>
    </row>
    <row r="1368" spans="5:7">
      <c r="E1368" s="611"/>
      <c r="F1368" s="612"/>
      <c r="G1368" s="611"/>
    </row>
    <row r="1369" spans="5:7">
      <c r="E1369" s="611"/>
      <c r="F1369" s="612"/>
      <c r="G1369" s="611"/>
    </row>
    <row r="1370" spans="5:7">
      <c r="E1370" s="611"/>
      <c r="F1370" s="612"/>
      <c r="G1370" s="611"/>
    </row>
    <row r="1371" spans="5:7">
      <c r="E1371" s="611"/>
      <c r="F1371" s="612"/>
      <c r="G1371" s="611"/>
    </row>
    <row r="1372" spans="5:7">
      <c r="E1372" s="611"/>
      <c r="F1372" s="612"/>
      <c r="G1372" s="611"/>
    </row>
    <row r="1373" spans="5:7">
      <c r="E1373" s="611"/>
      <c r="F1373" s="612"/>
      <c r="G1373" s="611"/>
    </row>
    <row r="1374" spans="5:7">
      <c r="E1374" s="611"/>
      <c r="F1374" s="612"/>
      <c r="G1374" s="611"/>
    </row>
    <row r="1375" spans="5:7">
      <c r="E1375" s="611"/>
      <c r="F1375" s="612"/>
      <c r="G1375" s="611"/>
    </row>
    <row r="1376" spans="5:7">
      <c r="E1376" s="611"/>
      <c r="F1376" s="612"/>
      <c r="G1376" s="611"/>
    </row>
    <row r="1377" spans="5:7">
      <c r="E1377" s="611"/>
      <c r="F1377" s="612"/>
      <c r="G1377" s="611"/>
    </row>
    <row r="1378" spans="5:7">
      <c r="E1378" s="611"/>
      <c r="F1378" s="612"/>
      <c r="G1378" s="611"/>
    </row>
    <row r="1379" spans="5:7">
      <c r="E1379" s="611"/>
      <c r="F1379" s="612"/>
      <c r="G1379" s="611"/>
    </row>
    <row r="1380" spans="5:7">
      <c r="E1380" s="611"/>
      <c r="F1380" s="612"/>
      <c r="G1380" s="611"/>
    </row>
    <row r="1381" spans="5:7">
      <c r="E1381" s="611"/>
      <c r="F1381" s="612"/>
      <c r="G1381" s="611"/>
    </row>
    <row r="1382" spans="5:7">
      <c r="E1382" s="611"/>
      <c r="F1382" s="612"/>
      <c r="G1382" s="611"/>
    </row>
    <row r="1383" spans="5:7">
      <c r="E1383" s="611"/>
      <c r="F1383" s="612"/>
      <c r="G1383" s="611"/>
    </row>
    <row r="1384" spans="5:7">
      <c r="E1384" s="611"/>
      <c r="F1384" s="612"/>
      <c r="G1384" s="611"/>
    </row>
    <row r="1385" spans="5:7">
      <c r="E1385" s="611"/>
      <c r="F1385" s="612"/>
      <c r="G1385" s="611"/>
    </row>
    <row r="1386" spans="5:7">
      <c r="E1386" s="611"/>
      <c r="F1386" s="612"/>
      <c r="G1386" s="611"/>
    </row>
    <row r="1387" spans="5:7">
      <c r="E1387" s="611"/>
      <c r="F1387" s="612"/>
      <c r="G1387" s="611"/>
    </row>
    <row r="1388" spans="5:7">
      <c r="E1388" s="611"/>
      <c r="F1388" s="612"/>
      <c r="G1388" s="611"/>
    </row>
    <row r="1389" spans="5:7">
      <c r="E1389" s="611"/>
      <c r="F1389" s="612"/>
      <c r="G1389" s="611"/>
    </row>
    <row r="1390" spans="5:7">
      <c r="E1390" s="611"/>
      <c r="F1390" s="612"/>
      <c r="G1390" s="611"/>
    </row>
    <row r="1391" spans="5:7">
      <c r="E1391" s="611"/>
      <c r="F1391" s="612"/>
      <c r="G1391" s="611"/>
    </row>
    <row r="1392" spans="5:7">
      <c r="E1392" s="611"/>
      <c r="F1392" s="612"/>
      <c r="G1392" s="611"/>
    </row>
    <row r="1393" spans="5:7">
      <c r="E1393" s="611"/>
      <c r="F1393" s="612"/>
      <c r="G1393" s="611"/>
    </row>
    <row r="1394" spans="5:7">
      <c r="E1394" s="611"/>
      <c r="F1394" s="612"/>
      <c r="G1394" s="611"/>
    </row>
    <row r="1395" spans="5:7">
      <c r="E1395" s="611"/>
      <c r="F1395" s="612"/>
      <c r="G1395" s="611"/>
    </row>
    <row r="1396" spans="5:7">
      <c r="E1396" s="611"/>
      <c r="F1396" s="612"/>
      <c r="G1396" s="611"/>
    </row>
    <row r="1397" spans="5:7">
      <c r="E1397" s="611"/>
      <c r="F1397" s="612"/>
      <c r="G1397" s="611"/>
    </row>
    <row r="1398" spans="5:7">
      <c r="E1398" s="611"/>
      <c r="F1398" s="612"/>
      <c r="G1398" s="611"/>
    </row>
    <row r="1399" spans="5:7">
      <c r="E1399" s="611"/>
      <c r="F1399" s="612"/>
      <c r="G1399" s="611"/>
    </row>
    <row r="1400" spans="5:7">
      <c r="E1400" s="611"/>
      <c r="F1400" s="612"/>
      <c r="G1400" s="611"/>
    </row>
    <row r="1401" spans="5:7">
      <c r="E1401" s="611"/>
      <c r="F1401" s="612"/>
      <c r="G1401" s="611"/>
    </row>
    <row r="1402" spans="5:7">
      <c r="E1402" s="611"/>
      <c r="F1402" s="612"/>
      <c r="G1402" s="611"/>
    </row>
    <row r="1403" spans="5:7">
      <c r="E1403" s="611"/>
      <c r="F1403" s="612"/>
      <c r="G1403" s="611"/>
    </row>
    <row r="1404" spans="5:7">
      <c r="E1404" s="611"/>
      <c r="F1404" s="612"/>
      <c r="G1404" s="611"/>
    </row>
    <row r="1405" spans="5:7">
      <c r="E1405" s="611"/>
      <c r="F1405" s="612"/>
      <c r="G1405" s="611"/>
    </row>
    <row r="1406" spans="5:7">
      <c r="E1406" s="611"/>
      <c r="F1406" s="612"/>
      <c r="G1406" s="611"/>
    </row>
    <row r="1407" spans="5:7">
      <c r="E1407" s="611"/>
      <c r="F1407" s="612"/>
      <c r="G1407" s="611"/>
    </row>
    <row r="1408" spans="5:7">
      <c r="E1408" s="611"/>
      <c r="F1408" s="612"/>
      <c r="G1408" s="611"/>
    </row>
    <row r="1409" spans="5:7">
      <c r="E1409" s="611"/>
      <c r="F1409" s="612"/>
      <c r="G1409" s="611"/>
    </row>
    <row r="1410" spans="5:7">
      <c r="E1410" s="611"/>
      <c r="F1410" s="612"/>
      <c r="G1410" s="611"/>
    </row>
    <row r="1411" spans="5:7">
      <c r="E1411" s="611"/>
      <c r="F1411" s="612"/>
      <c r="G1411" s="611"/>
    </row>
    <row r="1412" spans="5:7">
      <c r="E1412" s="611"/>
      <c r="F1412" s="612"/>
      <c r="G1412" s="611"/>
    </row>
    <row r="1413" spans="5:7">
      <c r="E1413" s="611"/>
      <c r="F1413" s="612"/>
      <c r="G1413" s="611"/>
    </row>
    <row r="1414" spans="5:7">
      <c r="E1414" s="611"/>
      <c r="F1414" s="612"/>
      <c r="G1414" s="611"/>
    </row>
    <row r="1415" spans="5:7">
      <c r="E1415" s="611"/>
      <c r="F1415" s="612"/>
      <c r="G1415" s="611"/>
    </row>
    <row r="1416" spans="5:7">
      <c r="E1416" s="611"/>
      <c r="F1416" s="612"/>
      <c r="G1416" s="611"/>
    </row>
    <row r="1417" spans="5:7">
      <c r="E1417" s="611"/>
      <c r="F1417" s="612"/>
      <c r="G1417" s="611"/>
    </row>
    <row r="1418" spans="5:7">
      <c r="E1418" s="611"/>
      <c r="F1418" s="612"/>
      <c r="G1418" s="611"/>
    </row>
    <row r="1419" spans="5:7">
      <c r="E1419" s="611"/>
      <c r="F1419" s="612"/>
      <c r="G1419" s="611"/>
    </row>
    <row r="1420" spans="5:7">
      <c r="E1420" s="611"/>
      <c r="F1420" s="612"/>
      <c r="G1420" s="611"/>
    </row>
    <row r="1421" spans="5:7">
      <c r="E1421" s="611"/>
      <c r="F1421" s="612"/>
      <c r="G1421" s="611"/>
    </row>
    <row r="1422" spans="5:7">
      <c r="E1422" s="611"/>
      <c r="F1422" s="612"/>
      <c r="G1422" s="611"/>
    </row>
    <row r="1423" spans="5:7">
      <c r="E1423" s="611"/>
      <c r="F1423" s="612"/>
      <c r="G1423" s="611"/>
    </row>
    <row r="1424" spans="5:7">
      <c r="E1424" s="611"/>
      <c r="F1424" s="612"/>
      <c r="G1424" s="611"/>
    </row>
    <row r="1425" spans="5:7">
      <c r="E1425" s="611"/>
      <c r="F1425" s="612"/>
      <c r="G1425" s="611"/>
    </row>
    <row r="1426" spans="5:7">
      <c r="E1426" s="611"/>
      <c r="F1426" s="612"/>
      <c r="G1426" s="611"/>
    </row>
    <row r="1427" spans="5:7">
      <c r="E1427" s="611"/>
      <c r="F1427" s="612"/>
      <c r="G1427" s="611"/>
    </row>
    <row r="1428" spans="5:7">
      <c r="E1428" s="611"/>
      <c r="F1428" s="612"/>
      <c r="G1428" s="611"/>
    </row>
    <row r="1429" spans="5:7">
      <c r="E1429" s="611"/>
      <c r="F1429" s="612"/>
      <c r="G1429" s="611"/>
    </row>
    <row r="1430" spans="5:7">
      <c r="E1430" s="611"/>
      <c r="F1430" s="612"/>
      <c r="G1430" s="611"/>
    </row>
    <row r="1431" spans="5:7">
      <c r="E1431" s="611"/>
      <c r="F1431" s="612"/>
      <c r="G1431" s="611"/>
    </row>
    <row r="1432" spans="5:7">
      <c r="E1432" s="611"/>
      <c r="F1432" s="612"/>
      <c r="G1432" s="611"/>
    </row>
    <row r="1433" spans="5:7">
      <c r="E1433" s="611"/>
      <c r="F1433" s="612"/>
      <c r="G1433" s="611"/>
    </row>
    <row r="1434" spans="5:7">
      <c r="E1434" s="611"/>
      <c r="F1434" s="612"/>
      <c r="G1434" s="611"/>
    </row>
    <row r="1435" spans="5:7">
      <c r="E1435" s="611"/>
      <c r="F1435" s="612"/>
      <c r="G1435" s="611"/>
    </row>
    <row r="1436" spans="5:7">
      <c r="E1436" s="611"/>
      <c r="F1436" s="612"/>
      <c r="G1436" s="611"/>
    </row>
    <row r="1437" spans="5:7">
      <c r="E1437" s="611"/>
      <c r="F1437" s="612"/>
      <c r="G1437" s="611"/>
    </row>
    <row r="1438" spans="5:7">
      <c r="E1438" s="611"/>
      <c r="F1438" s="612"/>
      <c r="G1438" s="611"/>
    </row>
    <row r="1439" spans="5:7">
      <c r="E1439" s="611"/>
      <c r="F1439" s="612"/>
      <c r="G1439" s="611"/>
    </row>
    <row r="1440" spans="5:7">
      <c r="E1440" s="611"/>
      <c r="F1440" s="612"/>
      <c r="G1440" s="611"/>
    </row>
    <row r="1441" spans="5:7">
      <c r="E1441" s="611"/>
      <c r="F1441" s="612"/>
      <c r="G1441" s="611"/>
    </row>
    <row r="1442" spans="5:7">
      <c r="E1442" s="611"/>
      <c r="F1442" s="612"/>
      <c r="G1442" s="611"/>
    </row>
    <row r="1443" spans="5:7">
      <c r="E1443" s="611"/>
      <c r="F1443" s="612"/>
      <c r="G1443" s="611"/>
    </row>
    <row r="1444" spans="5:7">
      <c r="E1444" s="611"/>
      <c r="F1444" s="612"/>
      <c r="G1444" s="611"/>
    </row>
    <row r="1445" spans="5:7">
      <c r="E1445" s="611"/>
      <c r="F1445" s="612"/>
      <c r="G1445" s="611"/>
    </row>
    <row r="1446" spans="5:7">
      <c r="E1446" s="611"/>
      <c r="F1446" s="612"/>
      <c r="G1446" s="611"/>
    </row>
    <row r="1447" spans="5:7">
      <c r="E1447" s="611"/>
      <c r="F1447" s="612"/>
      <c r="G1447" s="611"/>
    </row>
    <row r="1448" spans="5:7">
      <c r="E1448" s="611"/>
      <c r="F1448" s="612"/>
      <c r="G1448" s="611"/>
    </row>
    <row r="1449" spans="5:7">
      <c r="E1449" s="611"/>
      <c r="F1449" s="612"/>
      <c r="G1449" s="611"/>
    </row>
    <row r="1450" spans="5:7">
      <c r="E1450" s="611"/>
      <c r="F1450" s="612"/>
      <c r="G1450" s="611"/>
    </row>
    <row r="1451" spans="5:7">
      <c r="E1451" s="611"/>
      <c r="F1451" s="612"/>
      <c r="G1451" s="611"/>
    </row>
    <row r="1452" spans="5:7">
      <c r="E1452" s="611"/>
      <c r="F1452" s="612"/>
      <c r="G1452" s="611"/>
    </row>
    <row r="1453" spans="5:7">
      <c r="E1453" s="611"/>
      <c r="F1453" s="612"/>
      <c r="G1453" s="611"/>
    </row>
    <row r="1454" spans="5:7">
      <c r="E1454" s="611"/>
      <c r="F1454" s="612"/>
      <c r="G1454" s="611"/>
    </row>
    <row r="1455" spans="5:7">
      <c r="E1455" s="611"/>
      <c r="F1455" s="612"/>
      <c r="G1455" s="611"/>
    </row>
    <row r="1456" spans="5:7">
      <c r="E1456" s="611"/>
      <c r="F1456" s="612"/>
      <c r="G1456" s="611"/>
    </row>
    <row r="1457" spans="5:7">
      <c r="E1457" s="611"/>
      <c r="F1457" s="612"/>
      <c r="G1457" s="611"/>
    </row>
    <row r="1458" spans="5:7">
      <c r="E1458" s="611"/>
      <c r="F1458" s="612"/>
      <c r="G1458" s="611"/>
    </row>
    <row r="1459" spans="5:7">
      <c r="E1459" s="611"/>
      <c r="F1459" s="612"/>
      <c r="G1459" s="611"/>
    </row>
    <row r="1460" spans="5:7">
      <c r="E1460" s="611"/>
      <c r="F1460" s="612"/>
      <c r="G1460" s="611"/>
    </row>
    <row r="1461" spans="5:7">
      <c r="E1461" s="611"/>
      <c r="F1461" s="612"/>
      <c r="G1461" s="611"/>
    </row>
    <row r="1462" spans="5:7">
      <c r="E1462" s="611"/>
      <c r="F1462" s="612"/>
      <c r="G1462" s="611"/>
    </row>
    <row r="1463" spans="5:7">
      <c r="E1463" s="611"/>
      <c r="F1463" s="612"/>
      <c r="G1463" s="611"/>
    </row>
    <row r="1464" spans="5:7">
      <c r="E1464" s="611"/>
      <c r="F1464" s="612"/>
      <c r="G1464" s="611"/>
    </row>
    <row r="1465" spans="5:7">
      <c r="E1465" s="611"/>
      <c r="F1465" s="612"/>
      <c r="G1465" s="611"/>
    </row>
    <row r="1466" spans="5:7">
      <c r="E1466" s="611"/>
      <c r="F1466" s="612"/>
      <c r="G1466" s="611"/>
    </row>
    <row r="1467" spans="5:7">
      <c r="E1467" s="611"/>
      <c r="F1467" s="612"/>
      <c r="G1467" s="611"/>
    </row>
    <row r="1468" spans="5:7">
      <c r="E1468" s="611"/>
      <c r="F1468" s="612"/>
      <c r="G1468" s="611"/>
    </row>
    <row r="1469" spans="5:7">
      <c r="E1469" s="611"/>
      <c r="F1469" s="612"/>
      <c r="G1469" s="611"/>
    </row>
    <row r="1470" spans="5:7">
      <c r="E1470" s="611"/>
      <c r="F1470" s="612"/>
      <c r="G1470" s="611"/>
    </row>
    <row r="1471" spans="5:7">
      <c r="E1471" s="611"/>
      <c r="F1471" s="612"/>
      <c r="G1471" s="611"/>
    </row>
    <row r="1472" spans="5:7">
      <c r="E1472" s="611"/>
      <c r="F1472" s="612"/>
      <c r="G1472" s="611"/>
    </row>
    <row r="1473" spans="5:7">
      <c r="E1473" s="611"/>
      <c r="F1473" s="612"/>
      <c r="G1473" s="611"/>
    </row>
    <row r="1474" spans="5:7">
      <c r="E1474" s="611"/>
      <c r="F1474" s="612"/>
      <c r="G1474" s="611"/>
    </row>
    <row r="1475" spans="5:7">
      <c r="E1475" s="611"/>
      <c r="F1475" s="612"/>
      <c r="G1475" s="611"/>
    </row>
    <row r="1476" spans="5:7">
      <c r="E1476" s="611"/>
      <c r="F1476" s="612"/>
      <c r="G1476" s="611"/>
    </row>
    <row r="1477" spans="5:7">
      <c r="E1477" s="611"/>
      <c r="F1477" s="612"/>
      <c r="G1477" s="611"/>
    </row>
    <row r="1478" spans="5:7">
      <c r="E1478" s="611"/>
      <c r="F1478" s="612"/>
      <c r="G1478" s="611"/>
    </row>
    <row r="1479" spans="5:7">
      <c r="E1479" s="611"/>
      <c r="F1479" s="612"/>
      <c r="G1479" s="611"/>
    </row>
    <row r="1480" spans="5:7">
      <c r="E1480" s="611"/>
      <c r="F1480" s="612"/>
      <c r="G1480" s="611"/>
    </row>
    <row r="1481" spans="5:7">
      <c r="E1481" s="611"/>
      <c r="F1481" s="612"/>
      <c r="G1481" s="611"/>
    </row>
    <row r="1482" spans="5:7">
      <c r="E1482" s="611"/>
      <c r="F1482" s="612"/>
      <c r="G1482" s="611"/>
    </row>
    <row r="1483" spans="5:7">
      <c r="E1483" s="611"/>
      <c r="F1483" s="612"/>
      <c r="G1483" s="611"/>
    </row>
    <row r="1484" spans="5:7">
      <c r="E1484" s="611"/>
      <c r="F1484" s="612"/>
      <c r="G1484" s="611"/>
    </row>
    <row r="1485" spans="5:7">
      <c r="E1485" s="611"/>
      <c r="F1485" s="612"/>
      <c r="G1485" s="611"/>
    </row>
    <row r="1486" spans="5:7">
      <c r="E1486" s="611"/>
      <c r="F1486" s="612"/>
      <c r="G1486" s="611"/>
    </row>
    <row r="1487" spans="5:7">
      <c r="E1487" s="611"/>
      <c r="F1487" s="612"/>
      <c r="G1487" s="611"/>
    </row>
    <row r="1488" spans="5:7">
      <c r="E1488" s="611"/>
      <c r="F1488" s="612"/>
      <c r="G1488" s="611"/>
    </row>
    <row r="1489" spans="5:7">
      <c r="E1489" s="611"/>
      <c r="F1489" s="612"/>
      <c r="G1489" s="611"/>
    </row>
    <row r="1490" spans="5:7">
      <c r="E1490" s="611"/>
      <c r="F1490" s="612"/>
      <c r="G1490" s="611"/>
    </row>
    <row r="1491" spans="5:7">
      <c r="E1491" s="611"/>
      <c r="F1491" s="612"/>
      <c r="G1491" s="611"/>
    </row>
    <row r="1492" spans="5:7">
      <c r="E1492" s="611"/>
      <c r="F1492" s="612"/>
      <c r="G1492" s="611"/>
    </row>
    <row r="1493" spans="5:7">
      <c r="E1493" s="611"/>
      <c r="F1493" s="612"/>
      <c r="G1493" s="611"/>
    </row>
    <row r="1494" spans="5:7">
      <c r="E1494" s="611"/>
      <c r="F1494" s="612"/>
      <c r="G1494" s="611"/>
    </row>
    <row r="1495" spans="5:7">
      <c r="E1495" s="611"/>
      <c r="F1495" s="612"/>
      <c r="G1495" s="611"/>
    </row>
    <row r="1496" spans="5:7">
      <c r="E1496" s="611"/>
      <c r="F1496" s="612"/>
      <c r="G1496" s="611"/>
    </row>
    <row r="1497" spans="5:7">
      <c r="E1497" s="611"/>
      <c r="F1497" s="612"/>
      <c r="G1497" s="611"/>
    </row>
    <row r="1498" spans="5:7">
      <c r="E1498" s="611"/>
      <c r="F1498" s="612"/>
      <c r="G1498" s="611"/>
    </row>
    <row r="1499" spans="5:7">
      <c r="E1499" s="611"/>
      <c r="F1499" s="612"/>
      <c r="G1499" s="611"/>
    </row>
    <row r="1500" spans="5:7">
      <c r="E1500" s="611"/>
      <c r="F1500" s="612"/>
      <c r="G1500" s="611"/>
    </row>
    <row r="1501" spans="5:7">
      <c r="E1501" s="611"/>
      <c r="F1501" s="612"/>
      <c r="G1501" s="611"/>
    </row>
    <row r="1502" spans="5:7">
      <c r="E1502" s="611"/>
      <c r="F1502" s="612"/>
      <c r="G1502" s="611"/>
    </row>
    <row r="1503" spans="5:7">
      <c r="E1503" s="611"/>
      <c r="F1503" s="612"/>
      <c r="G1503" s="611"/>
    </row>
    <row r="1504" spans="5:7">
      <c r="E1504" s="611"/>
      <c r="F1504" s="612"/>
      <c r="G1504" s="611"/>
    </row>
    <row r="1505" spans="5:7">
      <c r="E1505" s="611"/>
      <c r="F1505" s="612"/>
      <c r="G1505" s="611"/>
    </row>
    <row r="1506" spans="5:7">
      <c r="E1506" s="611"/>
      <c r="F1506" s="612"/>
      <c r="G1506" s="611"/>
    </row>
    <row r="1507" spans="5:7">
      <c r="E1507" s="611"/>
      <c r="F1507" s="612"/>
      <c r="G1507" s="611"/>
    </row>
    <row r="1508" spans="5:7">
      <c r="E1508" s="611"/>
      <c r="F1508" s="612"/>
      <c r="G1508" s="611"/>
    </row>
    <row r="1509" spans="5:7">
      <c r="E1509" s="611"/>
      <c r="F1509" s="612"/>
      <c r="G1509" s="611"/>
    </row>
    <row r="1510" spans="5:7">
      <c r="E1510" s="611"/>
      <c r="F1510" s="612"/>
      <c r="G1510" s="611"/>
    </row>
    <row r="1511" spans="5:7">
      <c r="E1511" s="611"/>
      <c r="F1511" s="612"/>
      <c r="G1511" s="611"/>
    </row>
    <row r="1512" spans="5:7">
      <c r="E1512" s="611"/>
      <c r="F1512" s="612"/>
      <c r="G1512" s="611"/>
    </row>
    <row r="1513" spans="5:7">
      <c r="E1513" s="611"/>
      <c r="F1513" s="612"/>
      <c r="G1513" s="611"/>
    </row>
    <row r="1514" spans="5:7">
      <c r="E1514" s="611"/>
      <c r="F1514" s="612"/>
      <c r="G1514" s="611"/>
    </row>
    <row r="1515" spans="5:7">
      <c r="E1515" s="611"/>
      <c r="F1515" s="612"/>
      <c r="G1515" s="611"/>
    </row>
    <row r="1516" spans="5:7">
      <c r="E1516" s="611"/>
      <c r="F1516" s="612"/>
      <c r="G1516" s="611"/>
    </row>
    <row r="1517" spans="5:7">
      <c r="E1517" s="611"/>
      <c r="F1517" s="612"/>
      <c r="G1517" s="611"/>
    </row>
    <row r="1518" spans="5:7">
      <c r="E1518" s="611"/>
      <c r="F1518" s="612"/>
      <c r="G1518" s="611"/>
    </row>
    <row r="1519" spans="5:7">
      <c r="E1519" s="611"/>
      <c r="F1519" s="612"/>
      <c r="G1519" s="611"/>
    </row>
    <row r="1520" spans="5:7">
      <c r="E1520" s="611"/>
      <c r="F1520" s="612"/>
      <c r="G1520" s="611"/>
    </row>
    <row r="1521" spans="5:7">
      <c r="E1521" s="611"/>
      <c r="F1521" s="612"/>
      <c r="G1521" s="611"/>
    </row>
    <row r="1522" spans="5:7">
      <c r="E1522" s="611"/>
      <c r="F1522" s="612"/>
      <c r="G1522" s="611"/>
    </row>
    <row r="1523" spans="5:7">
      <c r="E1523" s="611"/>
      <c r="F1523" s="612"/>
      <c r="G1523" s="611"/>
    </row>
    <row r="1524" spans="5:7">
      <c r="E1524" s="611"/>
      <c r="F1524" s="612"/>
      <c r="G1524" s="611"/>
    </row>
    <row r="1525" spans="5:7">
      <c r="E1525" s="611"/>
      <c r="F1525" s="612"/>
      <c r="G1525" s="611"/>
    </row>
    <row r="1526" spans="5:7">
      <c r="E1526" s="611"/>
      <c r="F1526" s="612"/>
      <c r="G1526" s="611"/>
    </row>
    <row r="1527" spans="5:7">
      <c r="E1527" s="611"/>
      <c r="F1527" s="612"/>
      <c r="G1527" s="611"/>
    </row>
    <row r="1528" spans="5:7">
      <c r="E1528" s="611"/>
      <c r="F1528" s="612"/>
      <c r="G1528" s="611"/>
    </row>
    <row r="1529" spans="5:7">
      <c r="E1529" s="611"/>
      <c r="F1529" s="612"/>
      <c r="G1529" s="611"/>
    </row>
    <row r="1530" spans="5:7">
      <c r="E1530" s="611"/>
      <c r="F1530" s="612"/>
      <c r="G1530" s="611"/>
    </row>
    <row r="1531" spans="5:7">
      <c r="E1531" s="611"/>
      <c r="F1531" s="612"/>
      <c r="G1531" s="611"/>
    </row>
    <row r="1532" spans="5:7">
      <c r="E1532" s="611"/>
      <c r="F1532" s="612"/>
      <c r="G1532" s="611"/>
    </row>
    <row r="1533" spans="5:7">
      <c r="E1533" s="611"/>
      <c r="F1533" s="612"/>
      <c r="G1533" s="611"/>
    </row>
    <row r="1534" spans="5:7">
      <c r="E1534" s="611"/>
      <c r="F1534" s="612"/>
      <c r="G1534" s="611"/>
    </row>
    <row r="1535" spans="5:7">
      <c r="E1535" s="611"/>
      <c r="F1535" s="612"/>
      <c r="G1535" s="611"/>
    </row>
    <row r="1536" spans="5:7">
      <c r="E1536" s="611"/>
      <c r="F1536" s="612"/>
      <c r="G1536" s="611"/>
    </row>
    <row r="1537" spans="5:7">
      <c r="E1537" s="611"/>
      <c r="F1537" s="612"/>
      <c r="G1537" s="611"/>
    </row>
    <row r="1538" spans="5:7">
      <c r="E1538" s="611"/>
      <c r="F1538" s="612"/>
      <c r="G1538" s="611"/>
    </row>
    <row r="1539" spans="5:7">
      <c r="E1539" s="611"/>
      <c r="F1539" s="612"/>
      <c r="G1539" s="611"/>
    </row>
    <row r="1540" spans="5:7">
      <c r="E1540" s="611"/>
      <c r="F1540" s="612"/>
      <c r="G1540" s="611"/>
    </row>
    <row r="1541" spans="5:7">
      <c r="E1541" s="611"/>
      <c r="F1541" s="612"/>
      <c r="G1541" s="611"/>
    </row>
    <row r="1542" spans="5:7">
      <c r="E1542" s="611"/>
      <c r="F1542" s="612"/>
      <c r="G1542" s="611"/>
    </row>
    <row r="1543" spans="5:7">
      <c r="E1543" s="611"/>
      <c r="F1543" s="612"/>
      <c r="G1543" s="611"/>
    </row>
    <row r="1544" spans="5:7">
      <c r="E1544" s="611"/>
      <c r="F1544" s="612"/>
      <c r="G1544" s="611"/>
    </row>
    <row r="1545" spans="5:7">
      <c r="E1545" s="611"/>
      <c r="F1545" s="612"/>
      <c r="G1545" s="611"/>
    </row>
    <row r="1546" spans="5:7">
      <c r="E1546" s="611"/>
      <c r="F1546" s="612"/>
      <c r="G1546" s="611"/>
    </row>
    <row r="1547" spans="5:7">
      <c r="E1547" s="611"/>
      <c r="F1547" s="612"/>
      <c r="G1547" s="611"/>
    </row>
    <row r="1548" spans="5:7">
      <c r="E1548" s="611"/>
      <c r="F1548" s="612"/>
      <c r="G1548" s="611"/>
    </row>
    <row r="1549" spans="5:7">
      <c r="E1549" s="611"/>
      <c r="F1549" s="612"/>
      <c r="G1549" s="611"/>
    </row>
    <row r="1550" spans="5:7">
      <c r="E1550" s="611"/>
      <c r="F1550" s="612"/>
      <c r="G1550" s="611"/>
    </row>
    <row r="1551" spans="5:7">
      <c r="E1551" s="611"/>
      <c r="F1551" s="612"/>
      <c r="G1551" s="611"/>
    </row>
    <row r="1552" spans="5:7">
      <c r="E1552" s="611"/>
      <c r="F1552" s="612"/>
      <c r="G1552" s="611"/>
    </row>
    <row r="1553" spans="5:7">
      <c r="E1553" s="611"/>
      <c r="F1553" s="612"/>
      <c r="G1553" s="611"/>
    </row>
    <row r="1554" spans="5:7">
      <c r="E1554" s="611"/>
      <c r="F1554" s="612"/>
      <c r="G1554" s="611"/>
    </row>
    <row r="1555" spans="5:7">
      <c r="E1555" s="611"/>
      <c r="F1555" s="612"/>
      <c r="G1555" s="611"/>
    </row>
    <row r="1556" spans="5:7">
      <c r="E1556" s="611"/>
      <c r="F1556" s="612"/>
      <c r="G1556" s="611"/>
    </row>
    <row r="1557" spans="5:7">
      <c r="E1557" s="611"/>
      <c r="F1557" s="612"/>
      <c r="G1557" s="611"/>
    </row>
    <row r="1558" spans="5:7">
      <c r="E1558" s="611"/>
      <c r="F1558" s="612"/>
      <c r="G1558" s="611"/>
    </row>
    <row r="1559" spans="5:7">
      <c r="E1559" s="611"/>
      <c r="F1559" s="612"/>
      <c r="G1559" s="611"/>
    </row>
    <row r="1560" spans="5:7">
      <c r="E1560" s="611"/>
      <c r="F1560" s="612"/>
      <c r="G1560" s="611"/>
    </row>
    <row r="1561" spans="5:7">
      <c r="E1561" s="611"/>
      <c r="F1561" s="612"/>
      <c r="G1561" s="611"/>
    </row>
    <row r="1562" spans="5:7">
      <c r="E1562" s="611"/>
      <c r="F1562" s="612"/>
      <c r="G1562" s="611"/>
    </row>
    <row r="1563" spans="5:7">
      <c r="E1563" s="611"/>
      <c r="F1563" s="612"/>
      <c r="G1563" s="611"/>
    </row>
    <row r="1564" spans="5:7">
      <c r="E1564" s="611"/>
      <c r="F1564" s="612"/>
      <c r="G1564" s="611"/>
    </row>
    <row r="1565" spans="5:7">
      <c r="E1565" s="611"/>
      <c r="F1565" s="612"/>
      <c r="G1565" s="611"/>
    </row>
    <row r="1566" spans="5:7">
      <c r="E1566" s="611"/>
      <c r="F1566" s="612"/>
      <c r="G1566" s="611"/>
    </row>
    <row r="1567" spans="5:7">
      <c r="E1567" s="611"/>
      <c r="F1567" s="612"/>
      <c r="G1567" s="611"/>
    </row>
    <row r="1568" spans="5:7">
      <c r="E1568" s="611"/>
      <c r="F1568" s="612"/>
      <c r="G1568" s="611"/>
    </row>
    <row r="1569" spans="5:7">
      <c r="E1569" s="611"/>
      <c r="F1569" s="612"/>
      <c r="G1569" s="611"/>
    </row>
    <row r="1570" spans="5:7">
      <c r="E1570" s="611"/>
      <c r="F1570" s="612"/>
      <c r="G1570" s="611"/>
    </row>
    <row r="1571" spans="5:7">
      <c r="E1571" s="611"/>
      <c r="F1571" s="612"/>
      <c r="G1571" s="611"/>
    </row>
    <row r="1572" spans="5:7">
      <c r="E1572" s="611"/>
      <c r="F1572" s="612"/>
      <c r="G1572" s="611"/>
    </row>
    <row r="1573" spans="5:7">
      <c r="E1573" s="611"/>
      <c r="F1573" s="612"/>
      <c r="G1573" s="611"/>
    </row>
    <row r="1574" spans="5:7">
      <c r="E1574" s="611"/>
      <c r="F1574" s="612"/>
      <c r="G1574" s="611"/>
    </row>
    <row r="1575" spans="5:7">
      <c r="E1575" s="611"/>
      <c r="F1575" s="612"/>
      <c r="G1575" s="611"/>
    </row>
    <row r="1576" spans="5:7">
      <c r="E1576" s="611"/>
      <c r="F1576" s="612"/>
      <c r="G1576" s="611"/>
    </row>
    <row r="1577" spans="5:7">
      <c r="E1577" s="611"/>
      <c r="F1577" s="612"/>
      <c r="G1577" s="611"/>
    </row>
    <row r="1578" spans="5:7">
      <c r="E1578" s="611"/>
      <c r="F1578" s="612"/>
      <c r="G1578" s="611"/>
    </row>
    <row r="1579" spans="5:7">
      <c r="E1579" s="611"/>
      <c r="F1579" s="612"/>
      <c r="G1579" s="611"/>
    </row>
    <row r="1580" spans="5:7">
      <c r="E1580" s="611"/>
      <c r="F1580" s="612"/>
      <c r="G1580" s="611"/>
    </row>
    <row r="1581" spans="5:7">
      <c r="E1581" s="611"/>
      <c r="F1581" s="612"/>
      <c r="G1581" s="611"/>
    </row>
    <row r="1582" spans="5:7">
      <c r="E1582" s="611"/>
      <c r="F1582" s="612"/>
      <c r="G1582" s="611"/>
    </row>
    <row r="1583" spans="5:7">
      <c r="E1583" s="611"/>
      <c r="F1583" s="612"/>
      <c r="G1583" s="611"/>
    </row>
    <row r="1584" spans="5:7">
      <c r="E1584" s="611"/>
      <c r="F1584" s="612"/>
      <c r="G1584" s="611"/>
    </row>
    <row r="1585" spans="5:7">
      <c r="E1585" s="611"/>
      <c r="F1585" s="612"/>
      <c r="G1585" s="611"/>
    </row>
    <row r="1586" spans="5:7">
      <c r="E1586" s="611"/>
      <c r="F1586" s="612"/>
      <c r="G1586" s="611"/>
    </row>
    <row r="1587" spans="5:7">
      <c r="E1587" s="611"/>
      <c r="F1587" s="612"/>
      <c r="G1587" s="611"/>
    </row>
    <row r="1588" spans="5:7">
      <c r="E1588" s="611"/>
      <c r="F1588" s="612"/>
      <c r="G1588" s="611"/>
    </row>
    <row r="1589" spans="5:7">
      <c r="E1589" s="611"/>
      <c r="F1589" s="612"/>
      <c r="G1589" s="611"/>
    </row>
    <row r="1590" spans="5:7">
      <c r="E1590" s="611"/>
      <c r="F1590" s="612"/>
      <c r="G1590" s="611"/>
    </row>
    <row r="1591" spans="5:7">
      <c r="E1591" s="611"/>
      <c r="F1591" s="612"/>
      <c r="G1591" s="611"/>
    </row>
    <row r="1592" spans="5:7">
      <c r="E1592" s="611"/>
      <c r="F1592" s="612"/>
      <c r="G1592" s="611"/>
    </row>
    <row r="1593" spans="5:7">
      <c r="E1593" s="611"/>
      <c r="F1593" s="612"/>
      <c r="G1593" s="611"/>
    </row>
    <row r="1594" spans="5:7">
      <c r="E1594" s="611"/>
      <c r="F1594" s="612"/>
      <c r="G1594" s="611"/>
    </row>
    <row r="1595" spans="5:7">
      <c r="E1595" s="611"/>
      <c r="F1595" s="612"/>
      <c r="G1595" s="611"/>
    </row>
    <row r="1596" spans="5:7">
      <c r="E1596" s="611"/>
      <c r="F1596" s="612"/>
      <c r="G1596" s="611"/>
    </row>
    <row r="1597" spans="5:7">
      <c r="E1597" s="611"/>
      <c r="F1597" s="612"/>
      <c r="G1597" s="611"/>
    </row>
    <row r="1598" spans="5:7">
      <c r="E1598" s="611"/>
      <c r="F1598" s="612"/>
      <c r="G1598" s="611"/>
    </row>
    <row r="1599" spans="5:7">
      <c r="E1599" s="611"/>
      <c r="F1599" s="612"/>
      <c r="G1599" s="611"/>
    </row>
    <row r="1600" spans="5:7">
      <c r="E1600" s="611"/>
      <c r="F1600" s="612"/>
      <c r="G1600" s="611"/>
    </row>
    <row r="1601" spans="5:7">
      <c r="E1601" s="611"/>
      <c r="F1601" s="612"/>
      <c r="G1601" s="611"/>
    </row>
    <row r="1602" spans="5:7">
      <c r="E1602" s="611"/>
      <c r="F1602" s="612"/>
      <c r="G1602" s="611"/>
    </row>
    <row r="1603" spans="5:7">
      <c r="E1603" s="611"/>
      <c r="F1603" s="612"/>
      <c r="G1603" s="611"/>
    </row>
    <row r="1604" spans="5:7">
      <c r="E1604" s="611"/>
      <c r="F1604" s="612"/>
      <c r="G1604" s="611"/>
    </row>
    <row r="1605" spans="5:7">
      <c r="E1605" s="611"/>
      <c r="F1605" s="612"/>
      <c r="G1605" s="611"/>
    </row>
    <row r="1606" spans="5:7">
      <c r="E1606" s="611"/>
      <c r="F1606" s="612"/>
      <c r="G1606" s="611"/>
    </row>
    <row r="1607" spans="5:7">
      <c r="E1607" s="611"/>
      <c r="F1607" s="612"/>
      <c r="G1607" s="611"/>
    </row>
    <row r="1608" spans="5:7">
      <c r="E1608" s="611"/>
      <c r="F1608" s="612"/>
      <c r="G1608" s="611"/>
    </row>
    <row r="1609" spans="5:7">
      <c r="E1609" s="611"/>
      <c r="F1609" s="612"/>
      <c r="G1609" s="611"/>
    </row>
    <row r="1610" spans="5:7">
      <c r="E1610" s="611"/>
      <c r="F1610" s="612"/>
      <c r="G1610" s="611"/>
    </row>
    <row r="1611" spans="5:7">
      <c r="E1611" s="611"/>
      <c r="F1611" s="612"/>
      <c r="G1611" s="611"/>
    </row>
    <row r="1612" spans="5:7">
      <c r="E1612" s="611"/>
      <c r="F1612" s="612"/>
      <c r="G1612" s="611"/>
    </row>
    <row r="1613" spans="5:7">
      <c r="E1613" s="611"/>
      <c r="F1613" s="612"/>
      <c r="G1613" s="611"/>
    </row>
    <row r="1614" spans="5:7">
      <c r="E1614" s="611"/>
      <c r="F1614" s="612"/>
      <c r="G1614" s="611"/>
    </row>
    <row r="1615" spans="5:7">
      <c r="E1615" s="611"/>
      <c r="F1615" s="612"/>
      <c r="G1615" s="611"/>
    </row>
    <row r="1616" spans="5:7">
      <c r="E1616" s="611"/>
      <c r="F1616" s="612"/>
      <c r="G1616" s="611"/>
    </row>
    <row r="1617" spans="5:7">
      <c r="E1617" s="611"/>
      <c r="F1617" s="612"/>
      <c r="G1617" s="611"/>
    </row>
    <row r="1618" spans="5:7">
      <c r="E1618" s="611"/>
      <c r="F1618" s="612"/>
      <c r="G1618" s="611"/>
    </row>
    <row r="1619" spans="5:7">
      <c r="E1619" s="611"/>
      <c r="F1619" s="612"/>
      <c r="G1619" s="611"/>
    </row>
    <row r="1620" spans="5:7">
      <c r="E1620" s="611"/>
      <c r="F1620" s="612"/>
      <c r="G1620" s="611"/>
    </row>
    <row r="1621" spans="5:7">
      <c r="E1621" s="611"/>
      <c r="F1621" s="612"/>
      <c r="G1621" s="611"/>
    </row>
    <row r="1622" spans="5:7">
      <c r="E1622" s="611"/>
      <c r="F1622" s="612"/>
      <c r="G1622" s="611"/>
    </row>
    <row r="1623" spans="5:7">
      <c r="E1623" s="611"/>
      <c r="F1623" s="612"/>
      <c r="G1623" s="611"/>
    </row>
    <row r="1624" spans="5:7">
      <c r="E1624" s="611"/>
      <c r="F1624" s="612"/>
      <c r="G1624" s="611"/>
    </row>
    <row r="1625" spans="5:7">
      <c r="E1625" s="611"/>
      <c r="F1625" s="612"/>
      <c r="G1625" s="611"/>
    </row>
    <row r="1626" spans="5:7">
      <c r="E1626" s="611"/>
      <c r="F1626" s="612"/>
      <c r="G1626" s="611"/>
    </row>
    <row r="1627" spans="5:7">
      <c r="E1627" s="611"/>
      <c r="F1627" s="612"/>
      <c r="G1627" s="611"/>
    </row>
    <row r="1628" spans="5:7">
      <c r="E1628" s="611"/>
      <c r="F1628" s="612"/>
      <c r="G1628" s="611"/>
    </row>
    <row r="1629" spans="5:7">
      <c r="E1629" s="611"/>
      <c r="F1629" s="612"/>
      <c r="G1629" s="611"/>
    </row>
    <row r="1630" spans="5:7">
      <c r="E1630" s="611"/>
      <c r="F1630" s="612"/>
      <c r="G1630" s="611"/>
    </row>
    <row r="1631" spans="5:7">
      <c r="E1631" s="611"/>
      <c r="F1631" s="612"/>
      <c r="G1631" s="611"/>
    </row>
    <row r="1632" spans="5:7">
      <c r="E1632" s="611"/>
      <c r="F1632" s="612"/>
      <c r="G1632" s="611"/>
    </row>
    <row r="1633" spans="5:7">
      <c r="E1633" s="611"/>
      <c r="F1633" s="612"/>
      <c r="G1633" s="611"/>
    </row>
    <row r="1634" spans="5:7">
      <c r="E1634" s="611"/>
      <c r="F1634" s="612"/>
      <c r="G1634" s="611"/>
    </row>
    <row r="1635" spans="5:7">
      <c r="E1635" s="611"/>
      <c r="F1635" s="612"/>
      <c r="G1635" s="611"/>
    </row>
    <row r="1636" spans="5:7">
      <c r="E1636" s="611"/>
      <c r="F1636" s="612"/>
      <c r="G1636" s="611"/>
    </row>
    <row r="1637" spans="5:7">
      <c r="E1637" s="611"/>
      <c r="F1637" s="612"/>
      <c r="G1637" s="611"/>
    </row>
    <row r="1638" spans="5:7">
      <c r="E1638" s="611"/>
      <c r="F1638" s="612"/>
      <c r="G1638" s="611"/>
    </row>
    <row r="1639" spans="5:7">
      <c r="E1639" s="611"/>
      <c r="F1639" s="612"/>
      <c r="G1639" s="611"/>
    </row>
    <row r="1640" spans="5:7">
      <c r="E1640" s="611"/>
      <c r="F1640" s="612"/>
      <c r="G1640" s="611"/>
    </row>
    <row r="1641" spans="5:7">
      <c r="E1641" s="611"/>
      <c r="F1641" s="612"/>
      <c r="G1641" s="611"/>
    </row>
    <row r="1642" spans="5:7">
      <c r="E1642" s="611"/>
      <c r="F1642" s="612"/>
      <c r="G1642" s="611"/>
    </row>
    <row r="1643" spans="5:7">
      <c r="E1643" s="611"/>
      <c r="F1643" s="612"/>
      <c r="G1643" s="611"/>
    </row>
    <row r="1644" spans="5:7">
      <c r="E1644" s="611"/>
      <c r="F1644" s="612"/>
      <c r="G1644" s="611"/>
    </row>
    <row r="1645" spans="5:7">
      <c r="E1645" s="611"/>
      <c r="F1645" s="612"/>
      <c r="G1645" s="611"/>
    </row>
    <row r="1646" spans="5:7">
      <c r="E1646" s="611"/>
      <c r="F1646" s="612"/>
      <c r="G1646" s="611"/>
    </row>
    <row r="1647" spans="5:7">
      <c r="E1647" s="611"/>
      <c r="F1647" s="612"/>
      <c r="G1647" s="611"/>
    </row>
    <row r="1648" spans="5:7">
      <c r="E1648" s="611"/>
      <c r="F1648" s="612"/>
      <c r="G1648" s="611"/>
    </row>
    <row r="1649" spans="5:7">
      <c r="E1649" s="611"/>
      <c r="F1649" s="612"/>
      <c r="G1649" s="611"/>
    </row>
    <row r="1650" spans="5:7">
      <c r="E1650" s="611"/>
      <c r="F1650" s="612"/>
      <c r="G1650" s="611"/>
    </row>
    <row r="1651" spans="5:7">
      <c r="E1651" s="611"/>
      <c r="F1651" s="612"/>
      <c r="G1651" s="611"/>
    </row>
    <row r="1652" spans="5:7">
      <c r="E1652" s="611"/>
      <c r="F1652" s="612"/>
      <c r="G1652" s="611"/>
    </row>
    <row r="1653" spans="5:7">
      <c r="E1653" s="611"/>
      <c r="F1653" s="612"/>
      <c r="G1653" s="611"/>
    </row>
    <row r="1654" spans="5:7">
      <c r="E1654" s="611"/>
      <c r="F1654" s="612"/>
      <c r="G1654" s="611"/>
    </row>
    <row r="1655" spans="5:7">
      <c r="E1655" s="611"/>
      <c r="F1655" s="612"/>
      <c r="G1655" s="611"/>
    </row>
    <row r="1656" spans="5:7">
      <c r="E1656" s="611"/>
      <c r="F1656" s="612"/>
      <c r="G1656" s="611"/>
    </row>
    <row r="1657" spans="5:7">
      <c r="E1657" s="611"/>
      <c r="F1657" s="612"/>
      <c r="G1657" s="611"/>
    </row>
    <row r="1658" spans="5:7">
      <c r="E1658" s="611"/>
      <c r="F1658" s="612"/>
      <c r="G1658" s="611"/>
    </row>
    <row r="1659" spans="5:7">
      <c r="E1659" s="611"/>
      <c r="F1659" s="612"/>
      <c r="G1659" s="611"/>
    </row>
    <row r="1660" spans="5:7">
      <c r="E1660" s="611"/>
      <c r="F1660" s="612"/>
      <c r="G1660" s="611"/>
    </row>
    <row r="1661" spans="5:7">
      <c r="E1661" s="611"/>
      <c r="F1661" s="612"/>
      <c r="G1661" s="611"/>
    </row>
    <row r="1662" spans="5:7">
      <c r="E1662" s="611"/>
      <c r="F1662" s="612"/>
      <c r="G1662" s="611"/>
    </row>
    <row r="1663" spans="5:7">
      <c r="E1663" s="611"/>
      <c r="F1663" s="612"/>
      <c r="G1663" s="611"/>
    </row>
    <row r="1664" spans="5:7">
      <c r="E1664" s="611"/>
      <c r="F1664" s="612"/>
      <c r="G1664" s="611"/>
    </row>
    <row r="1665" spans="5:7">
      <c r="E1665" s="611"/>
      <c r="F1665" s="612"/>
      <c r="G1665" s="611"/>
    </row>
    <row r="1666" spans="5:7">
      <c r="E1666" s="611"/>
      <c r="F1666" s="612"/>
      <c r="G1666" s="611"/>
    </row>
    <row r="1667" spans="5:7">
      <c r="E1667" s="611"/>
      <c r="F1667" s="612"/>
      <c r="G1667" s="611"/>
    </row>
    <row r="1668" spans="5:7">
      <c r="E1668" s="611"/>
      <c r="F1668" s="612"/>
      <c r="G1668" s="611"/>
    </row>
    <row r="1669" spans="5:7">
      <c r="E1669" s="611"/>
      <c r="F1669" s="612"/>
      <c r="G1669" s="611"/>
    </row>
    <row r="1670" spans="5:7">
      <c r="E1670" s="611"/>
      <c r="F1670" s="612"/>
      <c r="G1670" s="611"/>
    </row>
    <row r="1671" spans="5:7">
      <c r="E1671" s="611"/>
      <c r="F1671" s="612"/>
      <c r="G1671" s="611"/>
    </row>
    <row r="1672" spans="5:7">
      <c r="E1672" s="611"/>
      <c r="F1672" s="612"/>
      <c r="G1672" s="611"/>
    </row>
    <row r="1673" spans="5:7">
      <c r="E1673" s="611"/>
      <c r="F1673" s="612"/>
      <c r="G1673" s="611"/>
    </row>
    <row r="1674" spans="5:7">
      <c r="E1674" s="611"/>
      <c r="F1674" s="612"/>
      <c r="G1674" s="611"/>
    </row>
    <row r="1675" spans="5:7">
      <c r="E1675" s="611"/>
      <c r="F1675" s="612"/>
      <c r="G1675" s="611"/>
    </row>
    <row r="1676" spans="5:7">
      <c r="E1676" s="611"/>
      <c r="F1676" s="612"/>
      <c r="G1676" s="611"/>
    </row>
    <row r="1677" spans="5:7">
      <c r="E1677" s="611"/>
      <c r="F1677" s="612"/>
      <c r="G1677" s="611"/>
    </row>
    <row r="1678" spans="5:7">
      <c r="E1678" s="611"/>
      <c r="F1678" s="612"/>
      <c r="G1678" s="611"/>
    </row>
    <row r="1679" spans="5:7">
      <c r="E1679" s="611"/>
      <c r="F1679" s="612"/>
      <c r="G1679" s="611"/>
    </row>
    <row r="1680" spans="5:7">
      <c r="E1680" s="611"/>
      <c r="F1680" s="612"/>
      <c r="G1680" s="611"/>
    </row>
    <row r="1681" spans="5:7">
      <c r="E1681" s="611"/>
      <c r="F1681" s="612"/>
      <c r="G1681" s="611"/>
    </row>
    <row r="1682" spans="5:7">
      <c r="E1682" s="611"/>
      <c r="F1682" s="612"/>
      <c r="G1682" s="611"/>
    </row>
    <row r="1683" spans="5:7">
      <c r="E1683" s="611"/>
      <c r="F1683" s="612"/>
      <c r="G1683" s="611"/>
    </row>
    <row r="1684" spans="5:7">
      <c r="E1684" s="611"/>
      <c r="F1684" s="612"/>
      <c r="G1684" s="611"/>
    </row>
    <row r="1685" spans="5:7">
      <c r="E1685" s="611"/>
      <c r="F1685" s="612"/>
      <c r="G1685" s="611"/>
    </row>
    <row r="1686" spans="5:7">
      <c r="E1686" s="611"/>
      <c r="F1686" s="612"/>
      <c r="G1686" s="611"/>
    </row>
    <row r="1687" spans="5:7">
      <c r="E1687" s="611"/>
      <c r="F1687" s="612"/>
      <c r="G1687" s="611"/>
    </row>
    <row r="1688" spans="5:7">
      <c r="E1688" s="611"/>
      <c r="F1688" s="612"/>
      <c r="G1688" s="611"/>
    </row>
    <row r="1689" spans="5:7">
      <c r="E1689" s="611"/>
      <c r="F1689" s="612"/>
      <c r="G1689" s="611"/>
    </row>
    <row r="1690" spans="5:7">
      <c r="E1690" s="611"/>
      <c r="F1690" s="612"/>
      <c r="G1690" s="611"/>
    </row>
    <row r="1691" spans="5:7">
      <c r="E1691" s="611"/>
      <c r="F1691" s="612"/>
      <c r="G1691" s="611"/>
    </row>
    <row r="1692" spans="5:7">
      <c r="E1692" s="611"/>
      <c r="F1692" s="612"/>
      <c r="G1692" s="611"/>
    </row>
    <row r="1693" spans="5:7">
      <c r="E1693" s="611"/>
      <c r="F1693" s="612"/>
      <c r="G1693" s="611"/>
    </row>
    <row r="1694" spans="5:7">
      <c r="E1694" s="611"/>
      <c r="F1694" s="612"/>
      <c r="G1694" s="611"/>
    </row>
    <row r="1695" spans="5:7">
      <c r="E1695" s="611"/>
      <c r="F1695" s="612"/>
      <c r="G1695" s="611"/>
    </row>
    <row r="1696" spans="5:7">
      <c r="E1696" s="611"/>
      <c r="F1696" s="612"/>
      <c r="G1696" s="611"/>
    </row>
    <row r="1697" spans="5:7">
      <c r="E1697" s="611"/>
      <c r="F1697" s="612"/>
      <c r="G1697" s="611"/>
    </row>
    <row r="1698" spans="5:7">
      <c r="E1698" s="611"/>
      <c r="F1698" s="612"/>
      <c r="G1698" s="611"/>
    </row>
    <row r="1699" spans="5:7">
      <c r="E1699" s="611"/>
      <c r="F1699" s="612"/>
      <c r="G1699" s="611"/>
    </row>
    <row r="1700" spans="5:7">
      <c r="E1700" s="611"/>
      <c r="F1700" s="612"/>
      <c r="G1700" s="611"/>
    </row>
    <row r="1701" spans="5:7">
      <c r="E1701" s="611"/>
      <c r="F1701" s="612"/>
      <c r="G1701" s="611"/>
    </row>
    <row r="1702" spans="5:7">
      <c r="E1702" s="611"/>
      <c r="F1702" s="612"/>
      <c r="G1702" s="611"/>
    </row>
    <row r="1703" spans="5:7">
      <c r="E1703" s="611"/>
      <c r="F1703" s="612"/>
      <c r="G1703" s="611"/>
    </row>
    <row r="1704" spans="5:7">
      <c r="E1704" s="611"/>
      <c r="F1704" s="612"/>
      <c r="G1704" s="611"/>
    </row>
    <row r="1705" spans="5:7">
      <c r="E1705" s="611"/>
      <c r="F1705" s="612"/>
      <c r="G1705" s="611"/>
    </row>
    <row r="1706" spans="5:7">
      <c r="E1706" s="611"/>
      <c r="F1706" s="612"/>
      <c r="G1706" s="611"/>
    </row>
    <row r="1707" spans="5:7">
      <c r="E1707" s="611"/>
      <c r="F1707" s="612"/>
      <c r="G1707" s="611"/>
    </row>
    <row r="1708" spans="5:7">
      <c r="E1708" s="611"/>
      <c r="F1708" s="612"/>
      <c r="G1708" s="611"/>
    </row>
    <row r="1709" spans="5:7">
      <c r="E1709" s="611"/>
      <c r="F1709" s="612"/>
      <c r="G1709" s="611"/>
    </row>
    <row r="1710" spans="5:7">
      <c r="E1710" s="611"/>
      <c r="F1710" s="612"/>
      <c r="G1710" s="611"/>
    </row>
    <row r="1711" spans="5:7">
      <c r="E1711" s="611"/>
      <c r="F1711" s="612"/>
      <c r="G1711" s="611"/>
    </row>
    <row r="1712" spans="5:7">
      <c r="E1712" s="611"/>
      <c r="F1712" s="612"/>
      <c r="G1712" s="611"/>
    </row>
    <row r="1713" spans="5:7">
      <c r="E1713" s="611"/>
      <c r="F1713" s="612"/>
      <c r="G1713" s="611"/>
    </row>
    <row r="1714" spans="5:7">
      <c r="E1714" s="611"/>
      <c r="F1714" s="612"/>
      <c r="G1714" s="611"/>
    </row>
    <row r="1715" spans="5:7">
      <c r="E1715" s="611"/>
      <c r="F1715" s="612"/>
      <c r="G1715" s="611"/>
    </row>
    <row r="1716" spans="5:7">
      <c r="E1716" s="611"/>
      <c r="F1716" s="612"/>
      <c r="G1716" s="611"/>
    </row>
    <row r="1717" spans="5:7">
      <c r="E1717" s="611"/>
      <c r="F1717" s="612"/>
      <c r="G1717" s="611"/>
    </row>
    <row r="1718" spans="5:7">
      <c r="E1718" s="611"/>
      <c r="F1718" s="612"/>
      <c r="G1718" s="611"/>
    </row>
    <row r="1719" spans="5:7">
      <c r="E1719" s="611"/>
      <c r="F1719" s="612"/>
      <c r="G1719" s="611"/>
    </row>
    <row r="1720" spans="5:7">
      <c r="E1720" s="611"/>
      <c r="F1720" s="612"/>
      <c r="G1720" s="611"/>
    </row>
    <row r="1721" spans="5:7">
      <c r="E1721" s="611"/>
      <c r="F1721" s="612"/>
      <c r="G1721" s="611"/>
    </row>
    <row r="1722" spans="5:7">
      <c r="E1722" s="611"/>
      <c r="F1722" s="612"/>
      <c r="G1722" s="611"/>
    </row>
    <row r="1723" spans="5:7">
      <c r="E1723" s="611"/>
      <c r="F1723" s="612"/>
      <c r="G1723" s="611"/>
    </row>
    <row r="1724" spans="5:7">
      <c r="E1724" s="611"/>
      <c r="F1724" s="612"/>
      <c r="G1724" s="611"/>
    </row>
    <row r="1725" spans="5:7">
      <c r="E1725" s="611"/>
      <c r="F1725" s="612"/>
      <c r="G1725" s="611"/>
    </row>
    <row r="1726" spans="5:7">
      <c r="E1726" s="611"/>
      <c r="F1726" s="612"/>
      <c r="G1726" s="611"/>
    </row>
    <row r="1727" spans="5:7">
      <c r="E1727" s="611"/>
      <c r="F1727" s="612"/>
      <c r="G1727" s="611"/>
    </row>
    <row r="1728" spans="5:7">
      <c r="E1728" s="611"/>
      <c r="F1728" s="612"/>
      <c r="G1728" s="611"/>
    </row>
    <row r="1729" spans="5:7">
      <c r="E1729" s="611"/>
      <c r="F1729" s="612"/>
      <c r="G1729" s="611"/>
    </row>
    <row r="1730" spans="5:7">
      <c r="E1730" s="611"/>
      <c r="F1730" s="612"/>
      <c r="G1730" s="611"/>
    </row>
    <row r="1731" spans="5:7">
      <c r="E1731" s="611"/>
      <c r="F1731" s="612"/>
      <c r="G1731" s="611"/>
    </row>
    <row r="1732" spans="5:7">
      <c r="E1732" s="611"/>
      <c r="F1732" s="612"/>
      <c r="G1732" s="611"/>
    </row>
    <row r="1733" spans="5:7">
      <c r="E1733" s="611"/>
      <c r="F1733" s="612"/>
      <c r="G1733" s="611"/>
    </row>
    <row r="1734" spans="5:7">
      <c r="E1734" s="611"/>
      <c r="F1734" s="612"/>
      <c r="G1734" s="611"/>
    </row>
    <row r="1735" spans="5:7">
      <c r="E1735" s="611"/>
      <c r="F1735" s="612"/>
      <c r="G1735" s="611"/>
    </row>
    <row r="1736" spans="5:7">
      <c r="E1736" s="611"/>
      <c r="F1736" s="612"/>
      <c r="G1736" s="611"/>
    </row>
    <row r="1737" spans="5:7">
      <c r="E1737" s="611"/>
      <c r="F1737" s="612"/>
      <c r="G1737" s="611"/>
    </row>
    <row r="1738" spans="5:7">
      <c r="E1738" s="611"/>
      <c r="F1738" s="612"/>
      <c r="G1738" s="611"/>
    </row>
    <row r="1739" spans="5:7">
      <c r="E1739" s="611"/>
      <c r="F1739" s="612"/>
      <c r="G1739" s="611"/>
    </row>
    <row r="1740" spans="5:7">
      <c r="E1740" s="611"/>
      <c r="F1740" s="612"/>
      <c r="G1740" s="611"/>
    </row>
    <row r="1741" spans="5:7">
      <c r="E1741" s="611"/>
      <c r="F1741" s="612"/>
      <c r="G1741" s="611"/>
    </row>
    <row r="1742" spans="5:7">
      <c r="E1742" s="611"/>
      <c r="F1742" s="612"/>
      <c r="G1742" s="611"/>
    </row>
    <row r="1743" spans="5:7">
      <c r="E1743" s="611"/>
      <c r="F1743" s="612"/>
      <c r="G1743" s="611"/>
    </row>
    <row r="1744" spans="5:7">
      <c r="E1744" s="611"/>
      <c r="F1744" s="612"/>
      <c r="G1744" s="611"/>
    </row>
    <row r="1745" spans="5:7">
      <c r="E1745" s="611"/>
      <c r="F1745" s="612"/>
      <c r="G1745" s="611"/>
    </row>
    <row r="1746" spans="5:7">
      <c r="E1746" s="611"/>
      <c r="F1746" s="612"/>
      <c r="G1746" s="611"/>
    </row>
    <row r="1747" spans="5:7">
      <c r="E1747" s="611"/>
      <c r="F1747" s="612"/>
      <c r="G1747" s="611"/>
    </row>
    <row r="1748" spans="5:7">
      <c r="E1748" s="611"/>
      <c r="F1748" s="612"/>
      <c r="G1748" s="611"/>
    </row>
    <row r="1749" spans="5:7">
      <c r="E1749" s="611"/>
      <c r="F1749" s="612"/>
      <c r="G1749" s="611"/>
    </row>
    <row r="1750" spans="5:7">
      <c r="E1750" s="611"/>
      <c r="F1750" s="612"/>
      <c r="G1750" s="611"/>
    </row>
    <row r="1751" spans="5:7">
      <c r="E1751" s="611"/>
      <c r="F1751" s="612"/>
      <c r="G1751" s="611"/>
    </row>
    <row r="1752" spans="5:7">
      <c r="E1752" s="611"/>
      <c r="F1752" s="612"/>
      <c r="G1752" s="611"/>
    </row>
    <row r="1753" spans="5:7">
      <c r="E1753" s="611"/>
      <c r="F1753" s="612"/>
      <c r="G1753" s="611"/>
    </row>
    <row r="1754" spans="5:7">
      <c r="E1754" s="611"/>
      <c r="F1754" s="612"/>
      <c r="G1754" s="611"/>
    </row>
    <row r="1755" spans="5:7">
      <c r="E1755" s="611"/>
      <c r="F1755" s="612"/>
      <c r="G1755" s="611"/>
    </row>
    <row r="1756" spans="5:7">
      <c r="E1756" s="611"/>
      <c r="F1756" s="612"/>
      <c r="G1756" s="611"/>
    </row>
    <row r="1757" spans="5:7">
      <c r="E1757" s="611"/>
      <c r="F1757" s="612"/>
      <c r="G1757" s="611"/>
    </row>
    <row r="1758" spans="5:7">
      <c r="E1758" s="611"/>
      <c r="F1758" s="612"/>
      <c r="G1758" s="611"/>
    </row>
    <row r="1759" spans="5:7">
      <c r="E1759" s="611"/>
      <c r="F1759" s="612"/>
      <c r="G1759" s="611"/>
    </row>
    <row r="1760" spans="5:7">
      <c r="E1760" s="611"/>
      <c r="F1760" s="612"/>
      <c r="G1760" s="611"/>
    </row>
    <row r="1761" spans="5:7">
      <c r="E1761" s="611"/>
      <c r="F1761" s="612"/>
      <c r="G1761" s="611"/>
    </row>
    <row r="1762" spans="5:7">
      <c r="E1762" s="611"/>
      <c r="F1762" s="612"/>
      <c r="G1762" s="611"/>
    </row>
    <row r="1763" spans="5:7">
      <c r="E1763" s="611"/>
      <c r="F1763" s="612"/>
      <c r="G1763" s="611"/>
    </row>
    <row r="1764" spans="5:7">
      <c r="E1764" s="611"/>
      <c r="F1764" s="612"/>
      <c r="G1764" s="611"/>
    </row>
    <row r="1765" spans="5:7">
      <c r="E1765" s="611"/>
      <c r="F1765" s="612"/>
      <c r="G1765" s="611"/>
    </row>
    <row r="1766" spans="5:7">
      <c r="E1766" s="611"/>
      <c r="F1766" s="612"/>
      <c r="G1766" s="611"/>
    </row>
    <row r="1767" spans="5:7">
      <c r="E1767" s="611"/>
      <c r="F1767" s="612"/>
      <c r="G1767" s="611"/>
    </row>
    <row r="1768" spans="5:7">
      <c r="E1768" s="611"/>
      <c r="F1768" s="612"/>
      <c r="G1768" s="611"/>
    </row>
    <row r="1769" spans="5:7">
      <c r="E1769" s="611"/>
      <c r="F1769" s="612"/>
      <c r="G1769" s="611"/>
    </row>
    <row r="1770" spans="5:7">
      <c r="E1770" s="611"/>
      <c r="F1770" s="612"/>
      <c r="G1770" s="611"/>
    </row>
    <row r="1771" spans="5:7">
      <c r="E1771" s="611"/>
      <c r="F1771" s="612"/>
      <c r="G1771" s="611"/>
    </row>
    <row r="1772" spans="5:7">
      <c r="E1772" s="611"/>
      <c r="F1772" s="612"/>
      <c r="G1772" s="611"/>
    </row>
    <row r="1773" spans="5:7">
      <c r="E1773" s="611"/>
      <c r="F1773" s="612"/>
      <c r="G1773" s="611"/>
    </row>
    <row r="1774" spans="5:7">
      <c r="E1774" s="611"/>
      <c r="F1774" s="612"/>
      <c r="G1774" s="611"/>
    </row>
    <row r="1775" spans="5:7">
      <c r="E1775" s="611"/>
      <c r="F1775" s="612"/>
      <c r="G1775" s="611"/>
    </row>
    <row r="1776" spans="5:7">
      <c r="E1776" s="611"/>
      <c r="F1776" s="612"/>
      <c r="G1776" s="611"/>
    </row>
    <row r="1777" spans="5:7">
      <c r="E1777" s="611"/>
      <c r="F1777" s="612"/>
      <c r="G1777" s="611"/>
    </row>
    <row r="1778" spans="5:7">
      <c r="E1778" s="611"/>
      <c r="F1778" s="612"/>
      <c r="G1778" s="611"/>
    </row>
    <row r="1779" spans="5:7">
      <c r="E1779" s="611"/>
      <c r="F1779" s="612"/>
      <c r="G1779" s="611"/>
    </row>
    <row r="1780" spans="5:7">
      <c r="E1780" s="611"/>
      <c r="F1780" s="612"/>
      <c r="G1780" s="611"/>
    </row>
    <row r="1781" spans="5:7">
      <c r="E1781" s="611"/>
      <c r="F1781" s="612"/>
      <c r="G1781" s="611"/>
    </row>
    <row r="1782" spans="5:7">
      <c r="E1782" s="611"/>
      <c r="F1782" s="612"/>
      <c r="G1782" s="611"/>
    </row>
    <row r="1783" spans="5:7">
      <c r="E1783" s="611"/>
      <c r="F1783" s="612"/>
      <c r="G1783" s="611"/>
    </row>
    <row r="1784" spans="5:7">
      <c r="E1784" s="611"/>
      <c r="F1784" s="612"/>
      <c r="G1784" s="611"/>
    </row>
    <row r="1785" spans="5:7">
      <c r="E1785" s="611"/>
      <c r="F1785" s="612"/>
      <c r="G1785" s="611"/>
    </row>
    <row r="1786" spans="5:7">
      <c r="E1786" s="611"/>
      <c r="F1786" s="612"/>
      <c r="G1786" s="611"/>
    </row>
    <row r="1787" spans="5:7">
      <c r="E1787" s="611"/>
      <c r="F1787" s="612"/>
      <c r="G1787" s="611"/>
    </row>
    <row r="1788" spans="5:7">
      <c r="E1788" s="611"/>
      <c r="F1788" s="612"/>
      <c r="G1788" s="611"/>
    </row>
    <row r="1789" spans="5:7">
      <c r="E1789" s="611"/>
      <c r="F1789" s="612"/>
      <c r="G1789" s="611"/>
    </row>
    <row r="1790" spans="5:7">
      <c r="E1790" s="611"/>
      <c r="F1790" s="612"/>
      <c r="G1790" s="611"/>
    </row>
    <row r="1791" spans="5:7">
      <c r="E1791" s="611"/>
      <c r="F1791" s="612"/>
      <c r="G1791" s="611"/>
    </row>
    <row r="1792" spans="5:7">
      <c r="E1792" s="611"/>
      <c r="F1792" s="612"/>
      <c r="G1792" s="611"/>
    </row>
    <row r="1793" spans="5:7">
      <c r="E1793" s="611"/>
      <c r="F1793" s="612"/>
      <c r="G1793" s="611"/>
    </row>
    <row r="1794" spans="5:7">
      <c r="E1794" s="611"/>
      <c r="F1794" s="612"/>
      <c r="G1794" s="611"/>
    </row>
    <row r="1795" spans="5:7">
      <c r="E1795" s="611"/>
      <c r="F1795" s="612"/>
      <c r="G1795" s="611"/>
    </row>
    <row r="1796" spans="5:7">
      <c r="E1796" s="611"/>
      <c r="F1796" s="612"/>
      <c r="G1796" s="611"/>
    </row>
    <row r="1797" spans="5:7">
      <c r="E1797" s="611"/>
      <c r="F1797" s="612"/>
      <c r="G1797" s="611"/>
    </row>
    <row r="1798" spans="5:7">
      <c r="E1798" s="611"/>
      <c r="F1798" s="612"/>
      <c r="G1798" s="611"/>
    </row>
    <row r="1799" spans="5:7">
      <c r="E1799" s="611"/>
      <c r="F1799" s="612"/>
      <c r="G1799" s="611"/>
    </row>
    <row r="1800" spans="5:7">
      <c r="E1800" s="611"/>
      <c r="F1800" s="612"/>
      <c r="G1800" s="611"/>
    </row>
    <row r="1801" spans="5:7">
      <c r="E1801" s="611"/>
      <c r="F1801" s="612"/>
      <c r="G1801" s="611"/>
    </row>
    <row r="1802" spans="5:7">
      <c r="E1802" s="611"/>
      <c r="F1802" s="612"/>
      <c r="G1802" s="611"/>
    </row>
    <row r="1803" spans="5:7">
      <c r="E1803" s="611"/>
      <c r="F1803" s="612"/>
      <c r="G1803" s="611"/>
    </row>
    <row r="1804" spans="5:7">
      <c r="E1804" s="611"/>
      <c r="F1804" s="612"/>
      <c r="G1804" s="611"/>
    </row>
    <row r="1805" spans="5:7">
      <c r="E1805" s="611"/>
      <c r="F1805" s="612"/>
      <c r="G1805" s="611"/>
    </row>
    <row r="1806" spans="5:7">
      <c r="E1806" s="611"/>
      <c r="F1806" s="612"/>
      <c r="G1806" s="611"/>
    </row>
    <row r="1807" spans="5:7">
      <c r="E1807" s="611"/>
      <c r="F1807" s="612"/>
      <c r="G1807" s="611"/>
    </row>
    <row r="1808" spans="5:7">
      <c r="E1808" s="611"/>
      <c r="F1808" s="612"/>
      <c r="G1808" s="611"/>
    </row>
    <row r="1809" spans="5:7">
      <c r="E1809" s="611"/>
      <c r="F1809" s="612"/>
      <c r="G1809" s="611"/>
    </row>
    <row r="1810" spans="5:7">
      <c r="E1810" s="611"/>
      <c r="F1810" s="612"/>
      <c r="G1810" s="611"/>
    </row>
    <row r="1811" spans="5:7">
      <c r="E1811" s="611"/>
      <c r="F1811" s="612"/>
      <c r="G1811" s="611"/>
    </row>
    <row r="1812" spans="5:7">
      <c r="E1812" s="611"/>
      <c r="F1812" s="612"/>
      <c r="G1812" s="611"/>
    </row>
    <row r="1813" spans="5:7">
      <c r="E1813" s="611"/>
      <c r="F1813" s="612"/>
      <c r="G1813" s="611"/>
    </row>
    <row r="1814" spans="5:7">
      <c r="E1814" s="611"/>
      <c r="F1814" s="612"/>
      <c r="G1814" s="611"/>
    </row>
    <row r="1815" spans="5:7">
      <c r="E1815" s="611"/>
      <c r="F1815" s="612"/>
      <c r="G1815" s="611"/>
    </row>
    <row r="1816" spans="5:7">
      <c r="E1816" s="611"/>
      <c r="F1816" s="612"/>
      <c r="G1816" s="611"/>
    </row>
    <row r="1817" spans="5:7">
      <c r="E1817" s="611"/>
      <c r="F1817" s="612"/>
      <c r="G1817" s="611"/>
    </row>
    <row r="1818" spans="5:7">
      <c r="E1818" s="611"/>
      <c r="F1818" s="612"/>
      <c r="G1818" s="611"/>
    </row>
    <row r="1819" spans="5:7">
      <c r="F1819" s="643"/>
    </row>
  </sheetData>
  <mergeCells count="1">
    <mergeCell ref="A1:G1"/>
  </mergeCell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89" customWidth="1"/>
    <col min="2" max="2" width="74.7109375" style="602" bestFit="1" customWidth="1"/>
    <col min="3" max="3" width="7.7109375" style="90" hidden="1" customWidth="1"/>
    <col min="4" max="4" width="9.28515625" style="90" hidden="1" customWidth="1"/>
    <col min="5" max="5" width="13.28515625" style="90" hidden="1" customWidth="1"/>
    <col min="6" max="6" width="12" style="601" customWidth="1"/>
    <col min="7" max="7" width="19.42578125" style="90" customWidth="1"/>
    <col min="8" max="250" width="9.140625" style="90"/>
    <col min="251" max="251" width="20.28515625" style="90" bestFit="1" customWidth="1"/>
    <col min="252" max="252" width="23.7109375" style="90" bestFit="1" customWidth="1"/>
    <col min="253" max="253" width="74.7109375" style="90" bestFit="1" customWidth="1"/>
    <col min="254" max="254" width="7.7109375" style="90" bestFit="1" customWidth="1"/>
    <col min="255" max="255" width="9.28515625" style="90" bestFit="1" customWidth="1"/>
    <col min="256" max="256" width="13.28515625" style="90" bestFit="1" customWidth="1"/>
    <col min="257" max="257" width="12" style="90" customWidth="1"/>
    <col min="258" max="506" width="9.140625" style="90"/>
    <col min="507" max="507" width="20.28515625" style="90" bestFit="1" customWidth="1"/>
    <col min="508" max="508" width="23.7109375" style="90" bestFit="1" customWidth="1"/>
    <col min="509" max="509" width="74.7109375" style="90" bestFit="1" customWidth="1"/>
    <col min="510" max="510" width="7.7109375" style="90" bestFit="1" customWidth="1"/>
    <col min="511" max="511" width="9.28515625" style="90" bestFit="1" customWidth="1"/>
    <col min="512" max="512" width="13.28515625" style="90" bestFit="1" customWidth="1"/>
    <col min="513" max="513" width="12" style="90" customWidth="1"/>
    <col min="514" max="762" width="9.140625" style="90"/>
    <col min="763" max="763" width="20.28515625" style="90" bestFit="1" customWidth="1"/>
    <col min="764" max="764" width="23.7109375" style="90" bestFit="1" customWidth="1"/>
    <col min="765" max="765" width="74.7109375" style="90" bestFit="1" customWidth="1"/>
    <col min="766" max="766" width="7.7109375" style="90" bestFit="1" customWidth="1"/>
    <col min="767" max="767" width="9.28515625" style="90" bestFit="1" customWidth="1"/>
    <col min="768" max="768" width="13.28515625" style="90" bestFit="1" customWidth="1"/>
    <col min="769" max="769" width="12" style="90" customWidth="1"/>
    <col min="770" max="1018" width="9.140625" style="90"/>
    <col min="1019" max="1019" width="20.28515625" style="90" bestFit="1" customWidth="1"/>
    <col min="1020" max="1020" width="23.7109375" style="90" bestFit="1" customWidth="1"/>
    <col min="1021" max="1021" width="74.7109375" style="90" bestFit="1" customWidth="1"/>
    <col min="1022" max="1022" width="7.7109375" style="90" bestFit="1" customWidth="1"/>
    <col min="1023" max="1023" width="9.28515625" style="90" bestFit="1" customWidth="1"/>
    <col min="1024" max="1024" width="13.28515625" style="90" bestFit="1" customWidth="1"/>
    <col min="1025" max="1025" width="12" style="90" customWidth="1"/>
    <col min="1026" max="1274" width="9.140625" style="90"/>
    <col min="1275" max="1275" width="20.28515625" style="90" bestFit="1" customWidth="1"/>
    <col min="1276" max="1276" width="23.7109375" style="90" bestFit="1" customWidth="1"/>
    <col min="1277" max="1277" width="74.7109375" style="90" bestFit="1" customWidth="1"/>
    <col min="1278" max="1278" width="7.7109375" style="90" bestFit="1" customWidth="1"/>
    <col min="1279" max="1279" width="9.28515625" style="90" bestFit="1" customWidth="1"/>
    <col min="1280" max="1280" width="13.28515625" style="90" bestFit="1" customWidth="1"/>
    <col min="1281" max="1281" width="12" style="90" customWidth="1"/>
    <col min="1282" max="1530" width="9.140625" style="90"/>
    <col min="1531" max="1531" width="20.28515625" style="90" bestFit="1" customWidth="1"/>
    <col min="1532" max="1532" width="23.7109375" style="90" bestFit="1" customWidth="1"/>
    <col min="1533" max="1533" width="74.7109375" style="90" bestFit="1" customWidth="1"/>
    <col min="1534" max="1534" width="7.7109375" style="90" bestFit="1" customWidth="1"/>
    <col min="1535" max="1535" width="9.28515625" style="90" bestFit="1" customWidth="1"/>
    <col min="1536" max="1536" width="13.28515625" style="90" bestFit="1" customWidth="1"/>
    <col min="1537" max="1537" width="12" style="90" customWidth="1"/>
    <col min="1538" max="1786" width="9.140625" style="90"/>
    <col min="1787" max="1787" width="20.28515625" style="90" bestFit="1" customWidth="1"/>
    <col min="1788" max="1788" width="23.7109375" style="90" bestFit="1" customWidth="1"/>
    <col min="1789" max="1789" width="74.7109375" style="90" bestFit="1" customWidth="1"/>
    <col min="1790" max="1790" width="7.7109375" style="90" bestFit="1" customWidth="1"/>
    <col min="1791" max="1791" width="9.28515625" style="90" bestFit="1" customWidth="1"/>
    <col min="1792" max="1792" width="13.28515625" style="90" bestFit="1" customWidth="1"/>
    <col min="1793" max="1793" width="12" style="90" customWidth="1"/>
    <col min="1794" max="2042" width="9.140625" style="90"/>
    <col min="2043" max="2043" width="20.28515625" style="90" bestFit="1" customWidth="1"/>
    <col min="2044" max="2044" width="23.7109375" style="90" bestFit="1" customWidth="1"/>
    <col min="2045" max="2045" width="74.7109375" style="90" bestFit="1" customWidth="1"/>
    <col min="2046" max="2046" width="7.7109375" style="90" bestFit="1" customWidth="1"/>
    <col min="2047" max="2047" width="9.28515625" style="90" bestFit="1" customWidth="1"/>
    <col min="2048" max="2048" width="13.28515625" style="90" bestFit="1" customWidth="1"/>
    <col min="2049" max="2049" width="12" style="90" customWidth="1"/>
    <col min="2050" max="2298" width="9.140625" style="90"/>
    <col min="2299" max="2299" width="20.28515625" style="90" bestFit="1" customWidth="1"/>
    <col min="2300" max="2300" width="23.7109375" style="90" bestFit="1" customWidth="1"/>
    <col min="2301" max="2301" width="74.7109375" style="90" bestFit="1" customWidth="1"/>
    <col min="2302" max="2302" width="7.7109375" style="90" bestFit="1" customWidth="1"/>
    <col min="2303" max="2303" width="9.28515625" style="90" bestFit="1" customWidth="1"/>
    <col min="2304" max="2304" width="13.28515625" style="90" bestFit="1" customWidth="1"/>
    <col min="2305" max="2305" width="12" style="90" customWidth="1"/>
    <col min="2306" max="2554" width="9.140625" style="90"/>
    <col min="2555" max="2555" width="20.28515625" style="90" bestFit="1" customWidth="1"/>
    <col min="2556" max="2556" width="23.7109375" style="90" bestFit="1" customWidth="1"/>
    <col min="2557" max="2557" width="74.7109375" style="90" bestFit="1" customWidth="1"/>
    <col min="2558" max="2558" width="7.7109375" style="90" bestFit="1" customWidth="1"/>
    <col min="2559" max="2559" width="9.28515625" style="90" bestFit="1" customWidth="1"/>
    <col min="2560" max="2560" width="13.28515625" style="90" bestFit="1" customWidth="1"/>
    <col min="2561" max="2561" width="12" style="90" customWidth="1"/>
    <col min="2562" max="2810" width="9.140625" style="90"/>
    <col min="2811" max="2811" width="20.28515625" style="90" bestFit="1" customWidth="1"/>
    <col min="2812" max="2812" width="23.7109375" style="90" bestFit="1" customWidth="1"/>
    <col min="2813" max="2813" width="74.7109375" style="90" bestFit="1" customWidth="1"/>
    <col min="2814" max="2814" width="7.7109375" style="90" bestFit="1" customWidth="1"/>
    <col min="2815" max="2815" width="9.28515625" style="90" bestFit="1" customWidth="1"/>
    <col min="2816" max="2816" width="13.28515625" style="90" bestFit="1" customWidth="1"/>
    <col min="2817" max="2817" width="12" style="90" customWidth="1"/>
    <col min="2818" max="3066" width="9.140625" style="90"/>
    <col min="3067" max="3067" width="20.28515625" style="90" bestFit="1" customWidth="1"/>
    <col min="3068" max="3068" width="23.7109375" style="90" bestFit="1" customWidth="1"/>
    <col min="3069" max="3069" width="74.7109375" style="90" bestFit="1" customWidth="1"/>
    <col min="3070" max="3070" width="7.7109375" style="90" bestFit="1" customWidth="1"/>
    <col min="3071" max="3071" width="9.28515625" style="90" bestFit="1" customWidth="1"/>
    <col min="3072" max="3072" width="13.28515625" style="90" bestFit="1" customWidth="1"/>
    <col min="3073" max="3073" width="12" style="90" customWidth="1"/>
    <col min="3074" max="3322" width="9.140625" style="90"/>
    <col min="3323" max="3323" width="20.28515625" style="90" bestFit="1" customWidth="1"/>
    <col min="3324" max="3324" width="23.7109375" style="90" bestFit="1" customWidth="1"/>
    <col min="3325" max="3325" width="74.7109375" style="90" bestFit="1" customWidth="1"/>
    <col min="3326" max="3326" width="7.7109375" style="90" bestFit="1" customWidth="1"/>
    <col min="3327" max="3327" width="9.28515625" style="90" bestFit="1" customWidth="1"/>
    <col min="3328" max="3328" width="13.28515625" style="90" bestFit="1" customWidth="1"/>
    <col min="3329" max="3329" width="12" style="90" customWidth="1"/>
    <col min="3330" max="3578" width="9.140625" style="90"/>
    <col min="3579" max="3579" width="20.28515625" style="90" bestFit="1" customWidth="1"/>
    <col min="3580" max="3580" width="23.7109375" style="90" bestFit="1" customWidth="1"/>
    <col min="3581" max="3581" width="74.7109375" style="90" bestFit="1" customWidth="1"/>
    <col min="3582" max="3582" width="7.7109375" style="90" bestFit="1" customWidth="1"/>
    <col min="3583" max="3583" width="9.28515625" style="90" bestFit="1" customWidth="1"/>
    <col min="3584" max="3584" width="13.28515625" style="90" bestFit="1" customWidth="1"/>
    <col min="3585" max="3585" width="12" style="90" customWidth="1"/>
    <col min="3586" max="3834" width="9.140625" style="90"/>
    <col min="3835" max="3835" width="20.28515625" style="90" bestFit="1" customWidth="1"/>
    <col min="3836" max="3836" width="23.7109375" style="90" bestFit="1" customWidth="1"/>
    <col min="3837" max="3837" width="74.7109375" style="90" bestFit="1" customWidth="1"/>
    <col min="3838" max="3838" width="7.7109375" style="90" bestFit="1" customWidth="1"/>
    <col min="3839" max="3839" width="9.28515625" style="90" bestFit="1" customWidth="1"/>
    <col min="3840" max="3840" width="13.28515625" style="90" bestFit="1" customWidth="1"/>
    <col min="3841" max="3841" width="12" style="90" customWidth="1"/>
    <col min="3842" max="4090" width="9.140625" style="90"/>
    <col min="4091" max="4091" width="20.28515625" style="90" bestFit="1" customWidth="1"/>
    <col min="4092" max="4092" width="23.7109375" style="90" bestFit="1" customWidth="1"/>
    <col min="4093" max="4093" width="74.7109375" style="90" bestFit="1" customWidth="1"/>
    <col min="4094" max="4094" width="7.7109375" style="90" bestFit="1" customWidth="1"/>
    <col min="4095" max="4095" width="9.28515625" style="90" bestFit="1" customWidth="1"/>
    <col min="4096" max="4096" width="13.28515625" style="90" bestFit="1" customWidth="1"/>
    <col min="4097" max="4097" width="12" style="90" customWidth="1"/>
    <col min="4098" max="4346" width="9.140625" style="90"/>
    <col min="4347" max="4347" width="20.28515625" style="90" bestFit="1" customWidth="1"/>
    <col min="4348" max="4348" width="23.7109375" style="90" bestFit="1" customWidth="1"/>
    <col min="4349" max="4349" width="74.7109375" style="90" bestFit="1" customWidth="1"/>
    <col min="4350" max="4350" width="7.7109375" style="90" bestFit="1" customWidth="1"/>
    <col min="4351" max="4351" width="9.28515625" style="90" bestFit="1" customWidth="1"/>
    <col min="4352" max="4352" width="13.28515625" style="90" bestFit="1" customWidth="1"/>
    <col min="4353" max="4353" width="12" style="90" customWidth="1"/>
    <col min="4354" max="4602" width="9.140625" style="90"/>
    <col min="4603" max="4603" width="20.28515625" style="90" bestFit="1" customWidth="1"/>
    <col min="4604" max="4604" width="23.7109375" style="90" bestFit="1" customWidth="1"/>
    <col min="4605" max="4605" width="74.7109375" style="90" bestFit="1" customWidth="1"/>
    <col min="4606" max="4606" width="7.7109375" style="90" bestFit="1" customWidth="1"/>
    <col min="4607" max="4607" width="9.28515625" style="90" bestFit="1" customWidth="1"/>
    <col min="4608" max="4608" width="13.28515625" style="90" bestFit="1" customWidth="1"/>
    <col min="4609" max="4609" width="12" style="90" customWidth="1"/>
    <col min="4610" max="4858" width="9.140625" style="90"/>
    <col min="4859" max="4859" width="20.28515625" style="90" bestFit="1" customWidth="1"/>
    <col min="4860" max="4860" width="23.7109375" style="90" bestFit="1" customWidth="1"/>
    <col min="4861" max="4861" width="74.7109375" style="90" bestFit="1" customWidth="1"/>
    <col min="4862" max="4862" width="7.7109375" style="90" bestFit="1" customWidth="1"/>
    <col min="4863" max="4863" width="9.28515625" style="90" bestFit="1" customWidth="1"/>
    <col min="4864" max="4864" width="13.28515625" style="90" bestFit="1" customWidth="1"/>
    <col min="4865" max="4865" width="12" style="90" customWidth="1"/>
    <col min="4866" max="5114" width="9.140625" style="90"/>
    <col min="5115" max="5115" width="20.28515625" style="90" bestFit="1" customWidth="1"/>
    <col min="5116" max="5116" width="23.7109375" style="90" bestFit="1" customWidth="1"/>
    <col min="5117" max="5117" width="74.7109375" style="90" bestFit="1" customWidth="1"/>
    <col min="5118" max="5118" width="7.7109375" style="90" bestFit="1" customWidth="1"/>
    <col min="5119" max="5119" width="9.28515625" style="90" bestFit="1" customWidth="1"/>
    <col min="5120" max="5120" width="13.28515625" style="90" bestFit="1" customWidth="1"/>
    <col min="5121" max="5121" width="12" style="90" customWidth="1"/>
    <col min="5122" max="5370" width="9.140625" style="90"/>
    <col min="5371" max="5371" width="20.28515625" style="90" bestFit="1" customWidth="1"/>
    <col min="5372" max="5372" width="23.7109375" style="90" bestFit="1" customWidth="1"/>
    <col min="5373" max="5373" width="74.7109375" style="90" bestFit="1" customWidth="1"/>
    <col min="5374" max="5374" width="7.7109375" style="90" bestFit="1" customWidth="1"/>
    <col min="5375" max="5375" width="9.28515625" style="90" bestFit="1" customWidth="1"/>
    <col min="5376" max="5376" width="13.28515625" style="90" bestFit="1" customWidth="1"/>
    <col min="5377" max="5377" width="12" style="90" customWidth="1"/>
    <col min="5378" max="5626" width="9.140625" style="90"/>
    <col min="5627" max="5627" width="20.28515625" style="90" bestFit="1" customWidth="1"/>
    <col min="5628" max="5628" width="23.7109375" style="90" bestFit="1" customWidth="1"/>
    <col min="5629" max="5629" width="74.7109375" style="90" bestFit="1" customWidth="1"/>
    <col min="5630" max="5630" width="7.7109375" style="90" bestFit="1" customWidth="1"/>
    <col min="5631" max="5631" width="9.28515625" style="90" bestFit="1" customWidth="1"/>
    <col min="5632" max="5632" width="13.28515625" style="90" bestFit="1" customWidth="1"/>
    <col min="5633" max="5633" width="12" style="90" customWidth="1"/>
    <col min="5634" max="5882" width="9.140625" style="90"/>
    <col min="5883" max="5883" width="20.28515625" style="90" bestFit="1" customWidth="1"/>
    <col min="5884" max="5884" width="23.7109375" style="90" bestFit="1" customWidth="1"/>
    <col min="5885" max="5885" width="74.7109375" style="90" bestFit="1" customWidth="1"/>
    <col min="5886" max="5886" width="7.7109375" style="90" bestFit="1" customWidth="1"/>
    <col min="5887" max="5887" width="9.28515625" style="90" bestFit="1" customWidth="1"/>
    <col min="5888" max="5888" width="13.28515625" style="90" bestFit="1" customWidth="1"/>
    <col min="5889" max="5889" width="12" style="90" customWidth="1"/>
    <col min="5890" max="6138" width="9.140625" style="90"/>
    <col min="6139" max="6139" width="20.28515625" style="90" bestFit="1" customWidth="1"/>
    <col min="6140" max="6140" width="23.7109375" style="90" bestFit="1" customWidth="1"/>
    <col min="6141" max="6141" width="74.7109375" style="90" bestFit="1" customWidth="1"/>
    <col min="6142" max="6142" width="7.7109375" style="90" bestFit="1" customWidth="1"/>
    <col min="6143" max="6143" width="9.28515625" style="90" bestFit="1" customWidth="1"/>
    <col min="6144" max="6144" width="13.28515625" style="90" bestFit="1" customWidth="1"/>
    <col min="6145" max="6145" width="12" style="90" customWidth="1"/>
    <col min="6146" max="6394" width="9.140625" style="90"/>
    <col min="6395" max="6395" width="20.28515625" style="90" bestFit="1" customWidth="1"/>
    <col min="6396" max="6396" width="23.7109375" style="90" bestFit="1" customWidth="1"/>
    <col min="6397" max="6397" width="74.7109375" style="90" bestFit="1" customWidth="1"/>
    <col min="6398" max="6398" width="7.7109375" style="90" bestFit="1" customWidth="1"/>
    <col min="6399" max="6399" width="9.28515625" style="90" bestFit="1" customWidth="1"/>
    <col min="6400" max="6400" width="13.28515625" style="90" bestFit="1" customWidth="1"/>
    <col min="6401" max="6401" width="12" style="90" customWidth="1"/>
    <col min="6402" max="6650" width="9.140625" style="90"/>
    <col min="6651" max="6651" width="20.28515625" style="90" bestFit="1" customWidth="1"/>
    <col min="6652" max="6652" width="23.7109375" style="90" bestFit="1" customWidth="1"/>
    <col min="6653" max="6653" width="74.7109375" style="90" bestFit="1" customWidth="1"/>
    <col min="6654" max="6654" width="7.7109375" style="90" bestFit="1" customWidth="1"/>
    <col min="6655" max="6655" width="9.28515625" style="90" bestFit="1" customWidth="1"/>
    <col min="6656" max="6656" width="13.28515625" style="90" bestFit="1" customWidth="1"/>
    <col min="6657" max="6657" width="12" style="90" customWidth="1"/>
    <col min="6658" max="6906" width="9.140625" style="90"/>
    <col min="6907" max="6907" width="20.28515625" style="90" bestFit="1" customWidth="1"/>
    <col min="6908" max="6908" width="23.7109375" style="90" bestFit="1" customWidth="1"/>
    <col min="6909" max="6909" width="74.7109375" style="90" bestFit="1" customWidth="1"/>
    <col min="6910" max="6910" width="7.7109375" style="90" bestFit="1" customWidth="1"/>
    <col min="6911" max="6911" width="9.28515625" style="90" bestFit="1" customWidth="1"/>
    <col min="6912" max="6912" width="13.28515625" style="90" bestFit="1" customWidth="1"/>
    <col min="6913" max="6913" width="12" style="90" customWidth="1"/>
    <col min="6914" max="7162" width="9.140625" style="90"/>
    <col min="7163" max="7163" width="20.28515625" style="90" bestFit="1" customWidth="1"/>
    <col min="7164" max="7164" width="23.7109375" style="90" bestFit="1" customWidth="1"/>
    <col min="7165" max="7165" width="74.7109375" style="90" bestFit="1" customWidth="1"/>
    <col min="7166" max="7166" width="7.7109375" style="90" bestFit="1" customWidth="1"/>
    <col min="7167" max="7167" width="9.28515625" style="90" bestFit="1" customWidth="1"/>
    <col min="7168" max="7168" width="13.28515625" style="90" bestFit="1" customWidth="1"/>
    <col min="7169" max="7169" width="12" style="90" customWidth="1"/>
    <col min="7170" max="7418" width="9.140625" style="90"/>
    <col min="7419" max="7419" width="20.28515625" style="90" bestFit="1" customWidth="1"/>
    <col min="7420" max="7420" width="23.7109375" style="90" bestFit="1" customWidth="1"/>
    <col min="7421" max="7421" width="74.7109375" style="90" bestFit="1" customWidth="1"/>
    <col min="7422" max="7422" width="7.7109375" style="90" bestFit="1" customWidth="1"/>
    <col min="7423" max="7423" width="9.28515625" style="90" bestFit="1" customWidth="1"/>
    <col min="7424" max="7424" width="13.28515625" style="90" bestFit="1" customWidth="1"/>
    <col min="7425" max="7425" width="12" style="90" customWidth="1"/>
    <col min="7426" max="7674" width="9.140625" style="90"/>
    <col min="7675" max="7675" width="20.28515625" style="90" bestFit="1" customWidth="1"/>
    <col min="7676" max="7676" width="23.7109375" style="90" bestFit="1" customWidth="1"/>
    <col min="7677" max="7677" width="74.7109375" style="90" bestFit="1" customWidth="1"/>
    <col min="7678" max="7678" width="7.7109375" style="90" bestFit="1" customWidth="1"/>
    <col min="7679" max="7679" width="9.28515625" style="90" bestFit="1" customWidth="1"/>
    <col min="7680" max="7680" width="13.28515625" style="90" bestFit="1" customWidth="1"/>
    <col min="7681" max="7681" width="12" style="90" customWidth="1"/>
    <col min="7682" max="7930" width="9.140625" style="90"/>
    <col min="7931" max="7931" width="20.28515625" style="90" bestFit="1" customWidth="1"/>
    <col min="7932" max="7932" width="23.7109375" style="90" bestFit="1" customWidth="1"/>
    <col min="7933" max="7933" width="74.7109375" style="90" bestFit="1" customWidth="1"/>
    <col min="7934" max="7934" width="7.7109375" style="90" bestFit="1" customWidth="1"/>
    <col min="7935" max="7935" width="9.28515625" style="90" bestFit="1" customWidth="1"/>
    <col min="7936" max="7936" width="13.28515625" style="90" bestFit="1" customWidth="1"/>
    <col min="7937" max="7937" width="12" style="90" customWidth="1"/>
    <col min="7938" max="8186" width="9.140625" style="90"/>
    <col min="8187" max="8187" width="20.28515625" style="90" bestFit="1" customWidth="1"/>
    <col min="8188" max="8188" width="23.7109375" style="90" bestFit="1" customWidth="1"/>
    <col min="8189" max="8189" width="74.7109375" style="90" bestFit="1" customWidth="1"/>
    <col min="8190" max="8190" width="7.7109375" style="90" bestFit="1" customWidth="1"/>
    <col min="8191" max="8191" width="9.28515625" style="90" bestFit="1" customWidth="1"/>
    <col min="8192" max="8192" width="13.28515625" style="90" bestFit="1" customWidth="1"/>
    <col min="8193" max="8193" width="12" style="90" customWidth="1"/>
    <col min="8194" max="8442" width="9.140625" style="90"/>
    <col min="8443" max="8443" width="20.28515625" style="90" bestFit="1" customWidth="1"/>
    <col min="8444" max="8444" width="23.7109375" style="90" bestFit="1" customWidth="1"/>
    <col min="8445" max="8445" width="74.7109375" style="90" bestFit="1" customWidth="1"/>
    <col min="8446" max="8446" width="7.7109375" style="90" bestFit="1" customWidth="1"/>
    <col min="8447" max="8447" width="9.28515625" style="90" bestFit="1" customWidth="1"/>
    <col min="8448" max="8448" width="13.28515625" style="90" bestFit="1" customWidth="1"/>
    <col min="8449" max="8449" width="12" style="90" customWidth="1"/>
    <col min="8450" max="8698" width="9.140625" style="90"/>
    <col min="8699" max="8699" width="20.28515625" style="90" bestFit="1" customWidth="1"/>
    <col min="8700" max="8700" width="23.7109375" style="90" bestFit="1" customWidth="1"/>
    <col min="8701" max="8701" width="74.7109375" style="90" bestFit="1" customWidth="1"/>
    <col min="8702" max="8702" width="7.7109375" style="90" bestFit="1" customWidth="1"/>
    <col min="8703" max="8703" width="9.28515625" style="90" bestFit="1" customWidth="1"/>
    <col min="8704" max="8704" width="13.28515625" style="90" bestFit="1" customWidth="1"/>
    <col min="8705" max="8705" width="12" style="90" customWidth="1"/>
    <col min="8706" max="8954" width="9.140625" style="90"/>
    <col min="8955" max="8955" width="20.28515625" style="90" bestFit="1" customWidth="1"/>
    <col min="8956" max="8956" width="23.7109375" style="90" bestFit="1" customWidth="1"/>
    <col min="8957" max="8957" width="74.7109375" style="90" bestFit="1" customWidth="1"/>
    <col min="8958" max="8958" width="7.7109375" style="90" bestFit="1" customWidth="1"/>
    <col min="8959" max="8959" width="9.28515625" style="90" bestFit="1" customWidth="1"/>
    <col min="8960" max="8960" width="13.28515625" style="90" bestFit="1" customWidth="1"/>
    <col min="8961" max="8961" width="12" style="90" customWidth="1"/>
    <col min="8962" max="9210" width="9.140625" style="90"/>
    <col min="9211" max="9211" width="20.28515625" style="90" bestFit="1" customWidth="1"/>
    <col min="9212" max="9212" width="23.7109375" style="90" bestFit="1" customWidth="1"/>
    <col min="9213" max="9213" width="74.7109375" style="90" bestFit="1" customWidth="1"/>
    <col min="9214" max="9214" width="7.7109375" style="90" bestFit="1" customWidth="1"/>
    <col min="9215" max="9215" width="9.28515625" style="90" bestFit="1" customWidth="1"/>
    <col min="9216" max="9216" width="13.28515625" style="90" bestFit="1" customWidth="1"/>
    <col min="9217" max="9217" width="12" style="90" customWidth="1"/>
    <col min="9218" max="9466" width="9.140625" style="90"/>
    <col min="9467" max="9467" width="20.28515625" style="90" bestFit="1" customWidth="1"/>
    <col min="9468" max="9468" width="23.7109375" style="90" bestFit="1" customWidth="1"/>
    <col min="9469" max="9469" width="74.7109375" style="90" bestFit="1" customWidth="1"/>
    <col min="9470" max="9470" width="7.7109375" style="90" bestFit="1" customWidth="1"/>
    <col min="9471" max="9471" width="9.28515625" style="90" bestFit="1" customWidth="1"/>
    <col min="9472" max="9472" width="13.28515625" style="90" bestFit="1" customWidth="1"/>
    <col min="9473" max="9473" width="12" style="90" customWidth="1"/>
    <col min="9474" max="9722" width="9.140625" style="90"/>
    <col min="9723" max="9723" width="20.28515625" style="90" bestFit="1" customWidth="1"/>
    <col min="9724" max="9724" width="23.7109375" style="90" bestFit="1" customWidth="1"/>
    <col min="9725" max="9725" width="74.7109375" style="90" bestFit="1" customWidth="1"/>
    <col min="9726" max="9726" width="7.7109375" style="90" bestFit="1" customWidth="1"/>
    <col min="9727" max="9727" width="9.28515625" style="90" bestFit="1" customWidth="1"/>
    <col min="9728" max="9728" width="13.28515625" style="90" bestFit="1" customWidth="1"/>
    <col min="9729" max="9729" width="12" style="90" customWidth="1"/>
    <col min="9730" max="9978" width="9.140625" style="90"/>
    <col min="9979" max="9979" width="20.28515625" style="90" bestFit="1" customWidth="1"/>
    <col min="9980" max="9980" width="23.7109375" style="90" bestFit="1" customWidth="1"/>
    <col min="9981" max="9981" width="74.7109375" style="90" bestFit="1" customWidth="1"/>
    <col min="9982" max="9982" width="7.7109375" style="90" bestFit="1" customWidth="1"/>
    <col min="9983" max="9983" width="9.28515625" style="90" bestFit="1" customWidth="1"/>
    <col min="9984" max="9984" width="13.28515625" style="90" bestFit="1" customWidth="1"/>
    <col min="9985" max="9985" width="12" style="90" customWidth="1"/>
    <col min="9986" max="10234" width="9.140625" style="90"/>
    <col min="10235" max="10235" width="20.28515625" style="90" bestFit="1" customWidth="1"/>
    <col min="10236" max="10236" width="23.7109375" style="90" bestFit="1" customWidth="1"/>
    <col min="10237" max="10237" width="74.7109375" style="90" bestFit="1" customWidth="1"/>
    <col min="10238" max="10238" width="7.7109375" style="90" bestFit="1" customWidth="1"/>
    <col min="10239" max="10239" width="9.28515625" style="90" bestFit="1" customWidth="1"/>
    <col min="10240" max="10240" width="13.28515625" style="90" bestFit="1" customWidth="1"/>
    <col min="10241" max="10241" width="12" style="90" customWidth="1"/>
    <col min="10242" max="10490" width="9.140625" style="90"/>
    <col min="10491" max="10491" width="20.28515625" style="90" bestFit="1" customWidth="1"/>
    <col min="10492" max="10492" width="23.7109375" style="90" bestFit="1" customWidth="1"/>
    <col min="10493" max="10493" width="74.7109375" style="90" bestFit="1" customWidth="1"/>
    <col min="10494" max="10494" width="7.7109375" style="90" bestFit="1" customWidth="1"/>
    <col min="10495" max="10495" width="9.28515625" style="90" bestFit="1" customWidth="1"/>
    <col min="10496" max="10496" width="13.28515625" style="90" bestFit="1" customWidth="1"/>
    <col min="10497" max="10497" width="12" style="90" customWidth="1"/>
    <col min="10498" max="10746" width="9.140625" style="90"/>
    <col min="10747" max="10747" width="20.28515625" style="90" bestFit="1" customWidth="1"/>
    <col min="10748" max="10748" width="23.7109375" style="90" bestFit="1" customWidth="1"/>
    <col min="10749" max="10749" width="74.7109375" style="90" bestFit="1" customWidth="1"/>
    <col min="10750" max="10750" width="7.7109375" style="90" bestFit="1" customWidth="1"/>
    <col min="10751" max="10751" width="9.28515625" style="90" bestFit="1" customWidth="1"/>
    <col min="10752" max="10752" width="13.28515625" style="90" bestFit="1" customWidth="1"/>
    <col min="10753" max="10753" width="12" style="90" customWidth="1"/>
    <col min="10754" max="11002" width="9.140625" style="90"/>
    <col min="11003" max="11003" width="20.28515625" style="90" bestFit="1" customWidth="1"/>
    <col min="11004" max="11004" width="23.7109375" style="90" bestFit="1" customWidth="1"/>
    <col min="11005" max="11005" width="74.7109375" style="90" bestFit="1" customWidth="1"/>
    <col min="11006" max="11006" width="7.7109375" style="90" bestFit="1" customWidth="1"/>
    <col min="11007" max="11007" width="9.28515625" style="90" bestFit="1" customWidth="1"/>
    <col min="11008" max="11008" width="13.28515625" style="90" bestFit="1" customWidth="1"/>
    <col min="11009" max="11009" width="12" style="90" customWidth="1"/>
    <col min="11010" max="11258" width="9.140625" style="90"/>
    <col min="11259" max="11259" width="20.28515625" style="90" bestFit="1" customWidth="1"/>
    <col min="11260" max="11260" width="23.7109375" style="90" bestFit="1" customWidth="1"/>
    <col min="11261" max="11261" width="74.7109375" style="90" bestFit="1" customWidth="1"/>
    <col min="11262" max="11262" width="7.7109375" style="90" bestFit="1" customWidth="1"/>
    <col min="11263" max="11263" width="9.28515625" style="90" bestFit="1" customWidth="1"/>
    <col min="11264" max="11264" width="13.28515625" style="90" bestFit="1" customWidth="1"/>
    <col min="11265" max="11265" width="12" style="90" customWidth="1"/>
    <col min="11266" max="11514" width="9.140625" style="90"/>
    <col min="11515" max="11515" width="20.28515625" style="90" bestFit="1" customWidth="1"/>
    <col min="11516" max="11516" width="23.7109375" style="90" bestFit="1" customWidth="1"/>
    <col min="11517" max="11517" width="74.7109375" style="90" bestFit="1" customWidth="1"/>
    <col min="11518" max="11518" width="7.7109375" style="90" bestFit="1" customWidth="1"/>
    <col min="11519" max="11519" width="9.28515625" style="90" bestFit="1" customWidth="1"/>
    <col min="11520" max="11520" width="13.28515625" style="90" bestFit="1" customWidth="1"/>
    <col min="11521" max="11521" width="12" style="90" customWidth="1"/>
    <col min="11522" max="11770" width="9.140625" style="90"/>
    <col min="11771" max="11771" width="20.28515625" style="90" bestFit="1" customWidth="1"/>
    <col min="11772" max="11772" width="23.7109375" style="90" bestFit="1" customWidth="1"/>
    <col min="11773" max="11773" width="74.7109375" style="90" bestFit="1" customWidth="1"/>
    <col min="11774" max="11774" width="7.7109375" style="90" bestFit="1" customWidth="1"/>
    <col min="11775" max="11775" width="9.28515625" style="90" bestFit="1" customWidth="1"/>
    <col min="11776" max="11776" width="13.28515625" style="90" bestFit="1" customWidth="1"/>
    <col min="11777" max="11777" width="12" style="90" customWidth="1"/>
    <col min="11778" max="12026" width="9.140625" style="90"/>
    <col min="12027" max="12027" width="20.28515625" style="90" bestFit="1" customWidth="1"/>
    <col min="12028" max="12028" width="23.7109375" style="90" bestFit="1" customWidth="1"/>
    <col min="12029" max="12029" width="74.7109375" style="90" bestFit="1" customWidth="1"/>
    <col min="12030" max="12030" width="7.7109375" style="90" bestFit="1" customWidth="1"/>
    <col min="12031" max="12031" width="9.28515625" style="90" bestFit="1" customWidth="1"/>
    <col min="12032" max="12032" width="13.28515625" style="90" bestFit="1" customWidth="1"/>
    <col min="12033" max="12033" width="12" style="90" customWidth="1"/>
    <col min="12034" max="12282" width="9.140625" style="90"/>
    <col min="12283" max="12283" width="20.28515625" style="90" bestFit="1" customWidth="1"/>
    <col min="12284" max="12284" width="23.7109375" style="90" bestFit="1" customWidth="1"/>
    <col min="12285" max="12285" width="74.7109375" style="90" bestFit="1" customWidth="1"/>
    <col min="12286" max="12286" width="7.7109375" style="90" bestFit="1" customWidth="1"/>
    <col min="12287" max="12287" width="9.28515625" style="90" bestFit="1" customWidth="1"/>
    <col min="12288" max="12288" width="13.28515625" style="90" bestFit="1" customWidth="1"/>
    <col min="12289" max="12289" width="12" style="90" customWidth="1"/>
    <col min="12290" max="12538" width="9.140625" style="90"/>
    <col min="12539" max="12539" width="20.28515625" style="90" bestFit="1" customWidth="1"/>
    <col min="12540" max="12540" width="23.7109375" style="90" bestFit="1" customWidth="1"/>
    <col min="12541" max="12541" width="74.7109375" style="90" bestFit="1" customWidth="1"/>
    <col min="12542" max="12542" width="7.7109375" style="90" bestFit="1" customWidth="1"/>
    <col min="12543" max="12543" width="9.28515625" style="90" bestFit="1" customWidth="1"/>
    <col min="12544" max="12544" width="13.28515625" style="90" bestFit="1" customWidth="1"/>
    <col min="12545" max="12545" width="12" style="90" customWidth="1"/>
    <col min="12546" max="12794" width="9.140625" style="90"/>
    <col min="12795" max="12795" width="20.28515625" style="90" bestFit="1" customWidth="1"/>
    <col min="12796" max="12796" width="23.7109375" style="90" bestFit="1" customWidth="1"/>
    <col min="12797" max="12797" width="74.7109375" style="90" bestFit="1" customWidth="1"/>
    <col min="12798" max="12798" width="7.7109375" style="90" bestFit="1" customWidth="1"/>
    <col min="12799" max="12799" width="9.28515625" style="90" bestFit="1" customWidth="1"/>
    <col min="12800" max="12800" width="13.28515625" style="90" bestFit="1" customWidth="1"/>
    <col min="12801" max="12801" width="12" style="90" customWidth="1"/>
    <col min="12802" max="13050" width="9.140625" style="90"/>
    <col min="13051" max="13051" width="20.28515625" style="90" bestFit="1" customWidth="1"/>
    <col min="13052" max="13052" width="23.7109375" style="90" bestFit="1" customWidth="1"/>
    <col min="13053" max="13053" width="74.7109375" style="90" bestFit="1" customWidth="1"/>
    <col min="13054" max="13054" width="7.7109375" style="90" bestFit="1" customWidth="1"/>
    <col min="13055" max="13055" width="9.28515625" style="90" bestFit="1" customWidth="1"/>
    <col min="13056" max="13056" width="13.28515625" style="90" bestFit="1" customWidth="1"/>
    <col min="13057" max="13057" width="12" style="90" customWidth="1"/>
    <col min="13058" max="13306" width="9.140625" style="90"/>
    <col min="13307" max="13307" width="20.28515625" style="90" bestFit="1" customWidth="1"/>
    <col min="13308" max="13308" width="23.7109375" style="90" bestFit="1" customWidth="1"/>
    <col min="13309" max="13309" width="74.7109375" style="90" bestFit="1" customWidth="1"/>
    <col min="13310" max="13310" width="7.7109375" style="90" bestFit="1" customWidth="1"/>
    <col min="13311" max="13311" width="9.28515625" style="90" bestFit="1" customWidth="1"/>
    <col min="13312" max="13312" width="13.28515625" style="90" bestFit="1" customWidth="1"/>
    <col min="13313" max="13313" width="12" style="90" customWidth="1"/>
    <col min="13314" max="13562" width="9.140625" style="90"/>
    <col min="13563" max="13563" width="20.28515625" style="90" bestFit="1" customWidth="1"/>
    <col min="13564" max="13564" width="23.7109375" style="90" bestFit="1" customWidth="1"/>
    <col min="13565" max="13565" width="74.7109375" style="90" bestFit="1" customWidth="1"/>
    <col min="13566" max="13566" width="7.7109375" style="90" bestFit="1" customWidth="1"/>
    <col min="13567" max="13567" width="9.28515625" style="90" bestFit="1" customWidth="1"/>
    <col min="13568" max="13568" width="13.28515625" style="90" bestFit="1" customWidth="1"/>
    <col min="13569" max="13569" width="12" style="90" customWidth="1"/>
    <col min="13570" max="13818" width="9.140625" style="90"/>
    <col min="13819" max="13819" width="20.28515625" style="90" bestFit="1" customWidth="1"/>
    <col min="13820" max="13820" width="23.7109375" style="90" bestFit="1" customWidth="1"/>
    <col min="13821" max="13821" width="74.7109375" style="90" bestFit="1" customWidth="1"/>
    <col min="13822" max="13822" width="7.7109375" style="90" bestFit="1" customWidth="1"/>
    <col min="13823" max="13823" width="9.28515625" style="90" bestFit="1" customWidth="1"/>
    <col min="13824" max="13824" width="13.28515625" style="90" bestFit="1" customWidth="1"/>
    <col min="13825" max="13825" width="12" style="90" customWidth="1"/>
    <col min="13826" max="14074" width="9.140625" style="90"/>
    <col min="14075" max="14075" width="20.28515625" style="90" bestFit="1" customWidth="1"/>
    <col min="14076" max="14076" width="23.7109375" style="90" bestFit="1" customWidth="1"/>
    <col min="14077" max="14077" width="74.7109375" style="90" bestFit="1" customWidth="1"/>
    <col min="14078" max="14078" width="7.7109375" style="90" bestFit="1" customWidth="1"/>
    <col min="14079" max="14079" width="9.28515625" style="90" bestFit="1" customWidth="1"/>
    <col min="14080" max="14080" width="13.28515625" style="90" bestFit="1" customWidth="1"/>
    <col min="14081" max="14081" width="12" style="90" customWidth="1"/>
    <col min="14082" max="14330" width="9.140625" style="90"/>
    <col min="14331" max="14331" width="20.28515625" style="90" bestFit="1" customWidth="1"/>
    <col min="14332" max="14332" width="23.7109375" style="90" bestFit="1" customWidth="1"/>
    <col min="14333" max="14333" width="74.7109375" style="90" bestFit="1" customWidth="1"/>
    <col min="14334" max="14334" width="7.7109375" style="90" bestFit="1" customWidth="1"/>
    <col min="14335" max="14335" width="9.28515625" style="90" bestFit="1" customWidth="1"/>
    <col min="14336" max="14336" width="13.28515625" style="90" bestFit="1" customWidth="1"/>
    <col min="14337" max="14337" width="12" style="90" customWidth="1"/>
    <col min="14338" max="14586" width="9.140625" style="90"/>
    <col min="14587" max="14587" width="20.28515625" style="90" bestFit="1" customWidth="1"/>
    <col min="14588" max="14588" width="23.7109375" style="90" bestFit="1" customWidth="1"/>
    <col min="14589" max="14589" width="74.7109375" style="90" bestFit="1" customWidth="1"/>
    <col min="14590" max="14590" width="7.7109375" style="90" bestFit="1" customWidth="1"/>
    <col min="14591" max="14591" width="9.28515625" style="90" bestFit="1" customWidth="1"/>
    <col min="14592" max="14592" width="13.28515625" style="90" bestFit="1" customWidth="1"/>
    <col min="14593" max="14593" width="12" style="90" customWidth="1"/>
    <col min="14594" max="14842" width="9.140625" style="90"/>
    <col min="14843" max="14843" width="20.28515625" style="90" bestFit="1" customWidth="1"/>
    <col min="14844" max="14844" width="23.7109375" style="90" bestFit="1" customWidth="1"/>
    <col min="14845" max="14845" width="74.7109375" style="90" bestFit="1" customWidth="1"/>
    <col min="14846" max="14846" width="7.7109375" style="90" bestFit="1" customWidth="1"/>
    <col min="14847" max="14847" width="9.28515625" style="90" bestFit="1" customWidth="1"/>
    <col min="14848" max="14848" width="13.28515625" style="90" bestFit="1" customWidth="1"/>
    <col min="14849" max="14849" width="12" style="90" customWidth="1"/>
    <col min="14850" max="15098" width="9.140625" style="90"/>
    <col min="15099" max="15099" width="20.28515625" style="90" bestFit="1" customWidth="1"/>
    <col min="15100" max="15100" width="23.7109375" style="90" bestFit="1" customWidth="1"/>
    <col min="15101" max="15101" width="74.7109375" style="90" bestFit="1" customWidth="1"/>
    <col min="15102" max="15102" width="7.7109375" style="90" bestFit="1" customWidth="1"/>
    <col min="15103" max="15103" width="9.28515625" style="90" bestFit="1" customWidth="1"/>
    <col min="15104" max="15104" width="13.28515625" style="90" bestFit="1" customWidth="1"/>
    <col min="15105" max="15105" width="12" style="90" customWidth="1"/>
    <col min="15106" max="15354" width="9.140625" style="90"/>
    <col min="15355" max="15355" width="20.28515625" style="90" bestFit="1" customWidth="1"/>
    <col min="15356" max="15356" width="23.7109375" style="90" bestFit="1" customWidth="1"/>
    <col min="15357" max="15357" width="74.7109375" style="90" bestFit="1" customWidth="1"/>
    <col min="15358" max="15358" width="7.7109375" style="90" bestFit="1" customWidth="1"/>
    <col min="15359" max="15359" width="9.28515625" style="90" bestFit="1" customWidth="1"/>
    <col min="15360" max="15360" width="13.28515625" style="90" bestFit="1" customWidth="1"/>
    <col min="15361" max="15361" width="12" style="90" customWidth="1"/>
    <col min="15362" max="15610" width="9.140625" style="90"/>
    <col min="15611" max="15611" width="20.28515625" style="90" bestFit="1" customWidth="1"/>
    <col min="15612" max="15612" width="23.7109375" style="90" bestFit="1" customWidth="1"/>
    <col min="15613" max="15613" width="74.7109375" style="90" bestFit="1" customWidth="1"/>
    <col min="15614" max="15614" width="7.7109375" style="90" bestFit="1" customWidth="1"/>
    <col min="15615" max="15615" width="9.28515625" style="90" bestFit="1" customWidth="1"/>
    <col min="15616" max="15616" width="13.28515625" style="90" bestFit="1" customWidth="1"/>
    <col min="15617" max="15617" width="12" style="90" customWidth="1"/>
    <col min="15618" max="15866" width="9.140625" style="90"/>
    <col min="15867" max="15867" width="20.28515625" style="90" bestFit="1" customWidth="1"/>
    <col min="15868" max="15868" width="23.7109375" style="90" bestFit="1" customWidth="1"/>
    <col min="15869" max="15869" width="74.7109375" style="90" bestFit="1" customWidth="1"/>
    <col min="15870" max="15870" width="7.7109375" style="90" bestFit="1" customWidth="1"/>
    <col min="15871" max="15871" width="9.28515625" style="90" bestFit="1" customWidth="1"/>
    <col min="15872" max="15872" width="13.28515625" style="90" bestFit="1" customWidth="1"/>
    <col min="15873" max="15873" width="12" style="90" customWidth="1"/>
    <col min="15874" max="16122" width="9.140625" style="90"/>
    <col min="16123" max="16123" width="20.28515625" style="90" bestFit="1" customWidth="1"/>
    <col min="16124" max="16124" width="23.7109375" style="90" bestFit="1" customWidth="1"/>
    <col min="16125" max="16125" width="74.7109375" style="90" bestFit="1" customWidth="1"/>
    <col min="16126" max="16126" width="7.7109375" style="90" bestFit="1" customWidth="1"/>
    <col min="16127" max="16127" width="9.28515625" style="90" bestFit="1" customWidth="1"/>
    <col min="16128" max="16128" width="13.28515625" style="90" bestFit="1" customWidth="1"/>
    <col min="16129" max="16129" width="12" style="90" customWidth="1"/>
    <col min="16130" max="16378" width="9.140625" style="90"/>
    <col min="16379" max="16384" width="9.28515625" style="90" customWidth="1"/>
  </cols>
  <sheetData>
    <row r="1" spans="1:7">
      <c r="A1" s="2335" t="s">
        <v>1989</v>
      </c>
      <c r="B1" s="2335"/>
      <c r="C1" s="2335"/>
      <c r="D1" s="2335"/>
      <c r="E1" s="2335"/>
      <c r="F1" s="2335"/>
      <c r="G1" s="2335"/>
    </row>
    <row r="4" spans="1:7">
      <c r="A4" s="688" t="s">
        <v>2079</v>
      </c>
      <c r="B4" s="584">
        <v>0</v>
      </c>
    </row>
    <row r="5" spans="1:7" ht="9" customHeight="1"/>
    <row r="6" spans="1:7" ht="30">
      <c r="A6" s="734" t="s">
        <v>1279</v>
      </c>
      <c r="B6" s="734" t="s">
        <v>4</v>
      </c>
      <c r="C6" s="743" t="s">
        <v>2080</v>
      </c>
      <c r="D6" s="734" t="s">
        <v>2081</v>
      </c>
      <c r="E6" s="734" t="s">
        <v>1280</v>
      </c>
      <c r="F6" s="744" t="s">
        <v>9</v>
      </c>
      <c r="G6" s="745" t="s">
        <v>1728</v>
      </c>
    </row>
    <row r="7" spans="1:7" ht="15" customHeight="1">
      <c r="A7" s="735" t="s">
        <v>5023</v>
      </c>
      <c r="B7" s="746"/>
      <c r="C7" s="743" t="s">
        <v>2080</v>
      </c>
      <c r="D7" s="734" t="s">
        <v>2081</v>
      </c>
      <c r="E7" s="734" t="s">
        <v>1280</v>
      </c>
      <c r="F7" s="747"/>
      <c r="G7" s="745"/>
    </row>
    <row r="8" spans="1:7" ht="15" customHeight="1">
      <c r="A8" s="605" t="s">
        <v>1906</v>
      </c>
      <c r="B8" s="568" t="s">
        <v>1410</v>
      </c>
      <c r="C8" s="604">
        <v>15</v>
      </c>
      <c r="D8" s="605">
        <v>16</v>
      </c>
      <c r="E8" s="606" t="s">
        <v>1411</v>
      </c>
      <c r="F8" s="740">
        <v>62.304964539007095</v>
      </c>
      <c r="G8" s="563">
        <f t="shared" ref="G8:G18" si="0">F8-F8*$B$4/100</f>
        <v>62.304964539007095</v>
      </c>
    </row>
    <row r="9" spans="1:7">
      <c r="A9" s="605" t="s">
        <v>1907</v>
      </c>
      <c r="B9" s="568" t="s">
        <v>1412</v>
      </c>
      <c r="C9" s="604">
        <v>20</v>
      </c>
      <c r="D9" s="605">
        <v>16</v>
      </c>
      <c r="E9" s="606" t="s">
        <v>1411</v>
      </c>
      <c r="F9" s="740">
        <v>66.38297872340425</v>
      </c>
      <c r="G9" s="563">
        <f t="shared" si="0"/>
        <v>66.38297872340425</v>
      </c>
    </row>
    <row r="10" spans="1:7">
      <c r="A10" s="605" t="s">
        <v>1908</v>
      </c>
      <c r="B10" s="568" t="s">
        <v>1413</v>
      </c>
      <c r="C10" s="604">
        <v>25</v>
      </c>
      <c r="D10" s="605">
        <v>16</v>
      </c>
      <c r="E10" s="606" t="s">
        <v>1411</v>
      </c>
      <c r="F10" s="740">
        <v>82.168794326241127</v>
      </c>
      <c r="G10" s="563">
        <f t="shared" si="0"/>
        <v>82.168794326241127</v>
      </c>
    </row>
    <row r="11" spans="1:7">
      <c r="A11" s="605" t="s">
        <v>1909</v>
      </c>
      <c r="B11" s="568" t="s">
        <v>1414</v>
      </c>
      <c r="C11" s="604">
        <v>32</v>
      </c>
      <c r="D11" s="605">
        <v>16</v>
      </c>
      <c r="E11" s="606" t="s">
        <v>1411</v>
      </c>
      <c r="F11" s="740">
        <v>99.831205673758873</v>
      </c>
      <c r="G11" s="563">
        <f t="shared" si="0"/>
        <v>99.831205673758873</v>
      </c>
    </row>
    <row r="12" spans="1:7">
      <c r="A12" s="605" t="s">
        <v>1910</v>
      </c>
      <c r="B12" s="568" t="s">
        <v>1415</v>
      </c>
      <c r="C12" s="604">
        <v>40</v>
      </c>
      <c r="D12" s="605">
        <v>16</v>
      </c>
      <c r="E12" s="606" t="s">
        <v>1411</v>
      </c>
      <c r="F12" s="742">
        <v>122.84397163120568</v>
      </c>
      <c r="G12" s="563">
        <f t="shared" si="0"/>
        <v>122.84397163120568</v>
      </c>
    </row>
    <row r="13" spans="1:7">
      <c r="A13" s="605" t="s">
        <v>1911</v>
      </c>
      <c r="B13" s="568" t="s">
        <v>1416</v>
      </c>
      <c r="C13" s="604">
        <v>50</v>
      </c>
      <c r="D13" s="605">
        <v>16</v>
      </c>
      <c r="E13" s="606" t="s">
        <v>1411</v>
      </c>
      <c r="F13" s="742">
        <v>146.91347517730495</v>
      </c>
      <c r="G13" s="563">
        <f t="shared" si="0"/>
        <v>146.91347517730495</v>
      </c>
    </row>
    <row r="14" spans="1:7">
      <c r="A14" s="605" t="s">
        <v>1912</v>
      </c>
      <c r="B14" s="568" t="s">
        <v>1417</v>
      </c>
      <c r="C14" s="604">
        <v>65</v>
      </c>
      <c r="D14" s="605">
        <v>16</v>
      </c>
      <c r="E14" s="606" t="s">
        <v>1411</v>
      </c>
      <c r="F14" s="742">
        <v>222.02695035460994</v>
      </c>
      <c r="G14" s="563">
        <f t="shared" si="0"/>
        <v>222.02695035460994</v>
      </c>
    </row>
    <row r="15" spans="1:7" ht="30.2" customHeight="1">
      <c r="A15" s="605" t="s">
        <v>1913</v>
      </c>
      <c r="B15" s="568" t="s">
        <v>1418</v>
      </c>
      <c r="C15" s="604">
        <v>80</v>
      </c>
      <c r="D15" s="605">
        <v>16</v>
      </c>
      <c r="E15" s="606" t="s">
        <v>1411</v>
      </c>
      <c r="F15" s="742">
        <v>293.70496453900711</v>
      </c>
      <c r="G15" s="563">
        <f t="shared" si="0"/>
        <v>293.70496453900711</v>
      </c>
    </row>
    <row r="16" spans="1:7" ht="23.25" customHeight="1">
      <c r="A16" s="605" t="s">
        <v>1914</v>
      </c>
      <c r="B16" s="568" t="s">
        <v>1419</v>
      </c>
      <c r="C16" s="604">
        <v>100</v>
      </c>
      <c r="D16" s="605">
        <v>16</v>
      </c>
      <c r="E16" s="606" t="s">
        <v>1411</v>
      </c>
      <c r="F16" s="740">
        <v>594.96879432624121</v>
      </c>
      <c r="G16" s="563">
        <f t="shared" si="0"/>
        <v>594.96879432624121</v>
      </c>
    </row>
    <row r="17" spans="1:7">
      <c r="A17" s="605" t="s">
        <v>1915</v>
      </c>
      <c r="B17" s="568" t="s">
        <v>1420</v>
      </c>
      <c r="C17" s="604">
        <v>125</v>
      </c>
      <c r="D17" s="605">
        <v>16</v>
      </c>
      <c r="E17" s="606" t="s">
        <v>1411</v>
      </c>
      <c r="F17" s="740">
        <v>741.27092198581556</v>
      </c>
      <c r="G17" s="563">
        <f t="shared" si="0"/>
        <v>741.27092198581556</v>
      </c>
    </row>
    <row r="18" spans="1:7">
      <c r="A18" s="605" t="s">
        <v>1916</v>
      </c>
      <c r="B18" s="568" t="s">
        <v>1421</v>
      </c>
      <c r="C18" s="604">
        <v>150</v>
      </c>
      <c r="D18" s="605">
        <v>16</v>
      </c>
      <c r="E18" s="606" t="s">
        <v>1411</v>
      </c>
      <c r="F18" s="740">
        <v>863.07092198581563</v>
      </c>
      <c r="G18" s="563">
        <f t="shared" si="0"/>
        <v>863.07092198581563</v>
      </c>
    </row>
    <row r="19" spans="1:7">
      <c r="A19" s="735" t="s">
        <v>5024</v>
      </c>
      <c r="B19" s="737"/>
      <c r="C19" s="748"/>
      <c r="D19" s="748"/>
      <c r="E19" s="748"/>
      <c r="F19" s="748"/>
      <c r="G19" s="749"/>
    </row>
    <row r="20" spans="1:7">
      <c r="A20" s="605" t="s">
        <v>1894</v>
      </c>
      <c r="B20" s="568" t="s">
        <v>1398</v>
      </c>
      <c r="C20" s="604">
        <v>15</v>
      </c>
      <c r="D20" s="605">
        <v>16</v>
      </c>
      <c r="E20" s="606" t="s">
        <v>1360</v>
      </c>
      <c r="F20" s="741">
        <v>49.626950354609924</v>
      </c>
      <c r="G20" s="563">
        <f t="shared" ref="G20:G55" si="1">F20-F20*$B$4/100</f>
        <v>49.626950354609924</v>
      </c>
    </row>
    <row r="21" spans="1:7" ht="20.25" customHeight="1">
      <c r="A21" s="605" t="s">
        <v>1895</v>
      </c>
      <c r="B21" s="568" t="s">
        <v>1399</v>
      </c>
      <c r="C21" s="604">
        <v>20</v>
      </c>
      <c r="D21" s="605">
        <v>16</v>
      </c>
      <c r="E21" s="606" t="s">
        <v>1360</v>
      </c>
      <c r="F21" s="741">
        <v>53.140425531914893</v>
      </c>
      <c r="G21" s="563">
        <f t="shared" si="1"/>
        <v>53.140425531914893</v>
      </c>
    </row>
    <row r="22" spans="1:7">
      <c r="A22" s="605" t="s">
        <v>1896</v>
      </c>
      <c r="B22" s="568" t="s">
        <v>1400</v>
      </c>
      <c r="C22" s="604">
        <v>25</v>
      </c>
      <c r="D22" s="605">
        <v>16</v>
      </c>
      <c r="E22" s="606" t="s">
        <v>1360</v>
      </c>
      <c r="F22" s="566">
        <v>69.029787234042558</v>
      </c>
      <c r="G22" s="563">
        <f t="shared" si="1"/>
        <v>69.029787234042558</v>
      </c>
    </row>
    <row r="23" spans="1:7">
      <c r="A23" s="605" t="s">
        <v>1897</v>
      </c>
      <c r="B23" s="568" t="s">
        <v>1401</v>
      </c>
      <c r="C23" s="604">
        <v>32</v>
      </c>
      <c r="D23" s="605">
        <v>16</v>
      </c>
      <c r="E23" s="606" t="s">
        <v>1360</v>
      </c>
      <c r="F23" s="741">
        <v>87.317730496453891</v>
      </c>
      <c r="G23" s="563">
        <f t="shared" si="1"/>
        <v>87.317730496453891</v>
      </c>
    </row>
    <row r="24" spans="1:7">
      <c r="A24" s="605" t="s">
        <v>1898</v>
      </c>
      <c r="B24" s="568" t="s">
        <v>1402</v>
      </c>
      <c r="C24" s="604">
        <v>40</v>
      </c>
      <c r="D24" s="605">
        <v>16</v>
      </c>
      <c r="E24" s="606" t="s">
        <v>1360</v>
      </c>
      <c r="F24" s="741">
        <v>91.225531914893608</v>
      </c>
      <c r="G24" s="563">
        <f t="shared" si="1"/>
        <v>91.225531914893608</v>
      </c>
    </row>
    <row r="25" spans="1:7">
      <c r="A25" s="605" t="s">
        <v>1899</v>
      </c>
      <c r="B25" s="568" t="s">
        <v>1403</v>
      </c>
      <c r="C25" s="604">
        <v>50</v>
      </c>
      <c r="D25" s="605">
        <v>16</v>
      </c>
      <c r="E25" s="606" t="s">
        <v>1360</v>
      </c>
      <c r="F25" s="566">
        <v>111.96595744680852</v>
      </c>
      <c r="G25" s="563">
        <f t="shared" si="1"/>
        <v>111.96595744680852</v>
      </c>
    </row>
    <row r="26" spans="1:7">
      <c r="A26" s="605" t="s">
        <v>1900</v>
      </c>
      <c r="B26" s="568" t="s">
        <v>1404</v>
      </c>
      <c r="C26" s="604">
        <v>65</v>
      </c>
      <c r="D26" s="605">
        <v>16</v>
      </c>
      <c r="E26" s="606" t="s">
        <v>1360</v>
      </c>
      <c r="F26" s="566">
        <v>191.7418439716312</v>
      </c>
      <c r="G26" s="563">
        <f t="shared" si="1"/>
        <v>191.7418439716312</v>
      </c>
    </row>
    <row r="27" spans="1:7" ht="19.5" customHeight="1">
      <c r="A27" s="605" t="s">
        <v>1901</v>
      </c>
      <c r="B27" s="568" t="s">
        <v>1405</v>
      </c>
      <c r="C27" s="604">
        <v>80</v>
      </c>
      <c r="D27" s="605">
        <v>16</v>
      </c>
      <c r="E27" s="606" t="s">
        <v>1360</v>
      </c>
      <c r="F27" s="566">
        <v>245.32765957446807</v>
      </c>
      <c r="G27" s="563">
        <f t="shared" si="1"/>
        <v>245.32765957446807</v>
      </c>
    </row>
    <row r="28" spans="1:7">
      <c r="A28" s="605" t="s">
        <v>1902</v>
      </c>
      <c r="B28" s="568" t="s">
        <v>1406</v>
      </c>
      <c r="C28" s="604">
        <v>100</v>
      </c>
      <c r="D28" s="605">
        <v>16</v>
      </c>
      <c r="E28" s="606" t="s">
        <v>1360</v>
      </c>
      <c r="F28" s="566">
        <v>359.48085106382979</v>
      </c>
      <c r="G28" s="563">
        <f t="shared" si="1"/>
        <v>359.48085106382979</v>
      </c>
    </row>
    <row r="29" spans="1:7">
      <c r="A29" s="605" t="s">
        <v>1903</v>
      </c>
      <c r="B29" s="568" t="s">
        <v>1407</v>
      </c>
      <c r="C29" s="604">
        <v>125</v>
      </c>
      <c r="D29" s="605">
        <v>16</v>
      </c>
      <c r="E29" s="606" t="s">
        <v>1360</v>
      </c>
      <c r="F29" s="741">
        <v>503.67943262411347</v>
      </c>
      <c r="G29" s="563">
        <f t="shared" si="1"/>
        <v>503.67943262411347</v>
      </c>
    </row>
    <row r="30" spans="1:7" ht="30.2" customHeight="1">
      <c r="A30" s="605" t="s">
        <v>1904</v>
      </c>
      <c r="B30" s="568" t="s">
        <v>1408</v>
      </c>
      <c r="C30" s="604">
        <v>150</v>
      </c>
      <c r="D30" s="605">
        <v>16</v>
      </c>
      <c r="E30" s="606" t="s">
        <v>1360</v>
      </c>
      <c r="F30" s="741">
        <v>637.92198581560285</v>
      </c>
      <c r="G30" s="563">
        <f t="shared" si="1"/>
        <v>637.92198581560285</v>
      </c>
    </row>
    <row r="31" spans="1:7">
      <c r="A31" s="605" t="s">
        <v>1905</v>
      </c>
      <c r="B31" s="568" t="s">
        <v>1409</v>
      </c>
      <c r="C31" s="604">
        <v>200</v>
      </c>
      <c r="D31" s="605">
        <v>16</v>
      </c>
      <c r="E31" s="606" t="s">
        <v>1360</v>
      </c>
      <c r="F31" s="741">
        <v>1515.7631205673758</v>
      </c>
      <c r="G31" s="563">
        <f t="shared" si="1"/>
        <v>1515.7631205673758</v>
      </c>
    </row>
    <row r="32" spans="1:7">
      <c r="A32" s="561" t="s">
        <v>5025</v>
      </c>
      <c r="B32" s="568" t="s">
        <v>1858</v>
      </c>
      <c r="C32" s="604">
        <v>250</v>
      </c>
      <c r="D32" s="605">
        <v>16</v>
      </c>
      <c r="E32" s="606" t="s">
        <v>1360</v>
      </c>
      <c r="F32" s="741">
        <v>1936.0652482269504</v>
      </c>
      <c r="G32" s="563">
        <f t="shared" si="1"/>
        <v>1936.0652482269504</v>
      </c>
    </row>
    <row r="33" spans="1:7">
      <c r="A33" s="561" t="s">
        <v>5026</v>
      </c>
      <c r="B33" s="568" t="s">
        <v>1859</v>
      </c>
      <c r="C33" s="604">
        <v>300</v>
      </c>
      <c r="D33" s="605">
        <v>16</v>
      </c>
      <c r="E33" s="606" t="s">
        <v>1360</v>
      </c>
      <c r="F33" s="741">
        <v>3222.9943262411348</v>
      </c>
      <c r="G33" s="563">
        <f t="shared" si="1"/>
        <v>3222.9943262411348</v>
      </c>
    </row>
    <row r="34" spans="1:7" ht="30">
      <c r="A34" s="735" t="s">
        <v>2082</v>
      </c>
      <c r="B34" s="746"/>
      <c r="C34" s="743" t="s">
        <v>2080</v>
      </c>
      <c r="D34" s="734" t="s">
        <v>2081</v>
      </c>
      <c r="E34" s="734" t="s">
        <v>1280</v>
      </c>
      <c r="F34" s="747"/>
      <c r="G34" s="745"/>
    </row>
    <row r="35" spans="1:7">
      <c r="A35" s="605" t="s">
        <v>1878</v>
      </c>
      <c r="B35" s="568" t="s">
        <v>1385</v>
      </c>
      <c r="C35" s="604">
        <v>15</v>
      </c>
      <c r="D35" s="605">
        <v>40</v>
      </c>
      <c r="E35" s="607" t="s">
        <v>1360</v>
      </c>
      <c r="F35" s="566">
        <v>25.465598231555678</v>
      </c>
      <c r="G35" s="563">
        <f t="shared" si="1"/>
        <v>25.465598231555678</v>
      </c>
    </row>
    <row r="36" spans="1:7" ht="21.2" customHeight="1">
      <c r="A36" s="605" t="s">
        <v>1879</v>
      </c>
      <c r="B36" s="568" t="s">
        <v>1386</v>
      </c>
      <c r="C36" s="604">
        <v>20</v>
      </c>
      <c r="D36" s="605">
        <v>40</v>
      </c>
      <c r="E36" s="607" t="s">
        <v>1360</v>
      </c>
      <c r="F36" s="566">
        <v>27.079303675048354</v>
      </c>
      <c r="G36" s="563">
        <f t="shared" si="1"/>
        <v>27.079303675048354</v>
      </c>
    </row>
    <row r="37" spans="1:7">
      <c r="A37" s="605" t="s">
        <v>1880</v>
      </c>
      <c r="B37" s="568" t="s">
        <v>1387</v>
      </c>
      <c r="C37" s="604">
        <v>25</v>
      </c>
      <c r="D37" s="605">
        <v>40</v>
      </c>
      <c r="E37" s="607" t="s">
        <v>1360</v>
      </c>
      <c r="F37" s="741">
        <v>36.981560283687941</v>
      </c>
      <c r="G37" s="563">
        <f t="shared" si="1"/>
        <v>36.981560283687941</v>
      </c>
    </row>
    <row r="38" spans="1:7">
      <c r="A38" s="605" t="s">
        <v>1881</v>
      </c>
      <c r="B38" s="568" t="s">
        <v>1388</v>
      </c>
      <c r="C38" s="604">
        <v>32</v>
      </c>
      <c r="D38" s="605">
        <v>40</v>
      </c>
      <c r="E38" s="607" t="s">
        <v>1360</v>
      </c>
      <c r="F38" s="566">
        <v>60.919222621350286</v>
      </c>
      <c r="G38" s="563">
        <f t="shared" si="1"/>
        <v>60.919222621350286</v>
      </c>
    </row>
    <row r="39" spans="1:7">
      <c r="A39" s="605" t="s">
        <v>1882</v>
      </c>
      <c r="B39" s="568" t="s">
        <v>1389</v>
      </c>
      <c r="C39" s="604">
        <v>40</v>
      </c>
      <c r="D39" s="605">
        <v>40</v>
      </c>
      <c r="E39" s="607" t="s">
        <v>1360</v>
      </c>
      <c r="F39" s="741">
        <v>63.185815602836882</v>
      </c>
      <c r="G39" s="563">
        <f t="shared" si="1"/>
        <v>63.185815602836882</v>
      </c>
    </row>
    <row r="40" spans="1:7" ht="23.25" customHeight="1">
      <c r="A40" s="605" t="s">
        <v>1883</v>
      </c>
      <c r="B40" s="568" t="s">
        <v>1390</v>
      </c>
      <c r="C40" s="604">
        <v>50</v>
      </c>
      <c r="D40" s="605">
        <v>40</v>
      </c>
      <c r="E40" s="607" t="s">
        <v>1360</v>
      </c>
      <c r="F40" s="566">
        <v>94.383347149304598</v>
      </c>
      <c r="G40" s="563">
        <f t="shared" si="1"/>
        <v>94.383347149304598</v>
      </c>
    </row>
    <row r="41" spans="1:7">
      <c r="A41" s="605" t="s">
        <v>1884</v>
      </c>
      <c r="B41" s="568" t="s">
        <v>1391</v>
      </c>
      <c r="C41" s="604">
        <v>65</v>
      </c>
      <c r="D41" s="605">
        <v>40</v>
      </c>
      <c r="E41" s="607" t="s">
        <v>1360</v>
      </c>
      <c r="F41" s="741">
        <v>111.67801418439717</v>
      </c>
      <c r="G41" s="563">
        <f t="shared" si="1"/>
        <v>111.67801418439717</v>
      </c>
    </row>
    <row r="42" spans="1:7">
      <c r="A42" s="605" t="s">
        <v>1885</v>
      </c>
      <c r="B42" s="568" t="s">
        <v>1392</v>
      </c>
      <c r="C42" s="604">
        <v>80</v>
      </c>
      <c r="D42" s="605">
        <v>40</v>
      </c>
      <c r="E42" s="607" t="s">
        <v>1360</v>
      </c>
      <c r="F42" s="741">
        <v>195.87375886524822</v>
      </c>
      <c r="G42" s="563">
        <f t="shared" si="1"/>
        <v>195.87375886524822</v>
      </c>
    </row>
    <row r="43" spans="1:7" ht="30.2" customHeight="1">
      <c r="A43" s="605" t="s">
        <v>1886</v>
      </c>
      <c r="B43" s="568" t="s">
        <v>1393</v>
      </c>
      <c r="C43" s="604">
        <v>100</v>
      </c>
      <c r="D43" s="605">
        <v>40</v>
      </c>
      <c r="E43" s="607" t="s">
        <v>1360</v>
      </c>
      <c r="F43" s="741">
        <v>271.78865248226947</v>
      </c>
      <c r="G43" s="563">
        <f t="shared" si="1"/>
        <v>271.78865248226947</v>
      </c>
    </row>
    <row r="44" spans="1:7">
      <c r="A44" s="605" t="s">
        <v>1887</v>
      </c>
      <c r="B44" s="568" t="s">
        <v>1394</v>
      </c>
      <c r="C44" s="604">
        <v>125</v>
      </c>
      <c r="D44" s="605">
        <v>40</v>
      </c>
      <c r="E44" s="607" t="s">
        <v>1360</v>
      </c>
      <c r="F44" s="741">
        <v>551.59432624113481</v>
      </c>
      <c r="G44" s="563">
        <f t="shared" si="1"/>
        <v>551.59432624113481</v>
      </c>
    </row>
    <row r="45" spans="1:7">
      <c r="A45" s="605" t="s">
        <v>1888</v>
      </c>
      <c r="B45" s="568" t="s">
        <v>1395</v>
      </c>
      <c r="C45" s="604">
        <v>150</v>
      </c>
      <c r="D45" s="605">
        <v>40</v>
      </c>
      <c r="E45" s="607" t="s">
        <v>1360</v>
      </c>
      <c r="F45" s="741">
        <v>853.26808510638296</v>
      </c>
      <c r="G45" s="563">
        <f t="shared" si="1"/>
        <v>853.26808510638296</v>
      </c>
    </row>
    <row r="46" spans="1:7">
      <c r="A46" s="561" t="s">
        <v>5027</v>
      </c>
      <c r="B46" s="568" t="s">
        <v>1396</v>
      </c>
      <c r="C46" s="604">
        <v>200</v>
      </c>
      <c r="D46" s="605">
        <v>40</v>
      </c>
      <c r="E46" s="607" t="s">
        <v>1360</v>
      </c>
      <c r="F46" s="741">
        <v>1456.6794326241134</v>
      </c>
      <c r="G46" s="563">
        <f t="shared" si="1"/>
        <v>1456.6794326241134</v>
      </c>
    </row>
    <row r="47" spans="1:7">
      <c r="A47" s="561" t="s">
        <v>5028</v>
      </c>
      <c r="B47" s="568" t="s">
        <v>1856</v>
      </c>
      <c r="C47" s="604">
        <v>250</v>
      </c>
      <c r="D47" s="605">
        <v>40</v>
      </c>
      <c r="E47" s="606" t="s">
        <v>1360</v>
      </c>
      <c r="F47" s="741">
        <v>1797.3886524822694</v>
      </c>
      <c r="G47" s="563">
        <f t="shared" si="1"/>
        <v>1797.3886524822694</v>
      </c>
    </row>
    <row r="48" spans="1:7">
      <c r="A48" s="561" t="s">
        <v>5029</v>
      </c>
      <c r="B48" s="568" t="s">
        <v>1857</v>
      </c>
      <c r="C48" s="604">
        <v>300</v>
      </c>
      <c r="D48" s="605">
        <v>40</v>
      </c>
      <c r="E48" s="606" t="s">
        <v>1360</v>
      </c>
      <c r="F48" s="741">
        <v>3316.1106382978701</v>
      </c>
      <c r="G48" s="563">
        <f t="shared" si="1"/>
        <v>3316.1106382978701</v>
      </c>
    </row>
    <row r="49" spans="1:7">
      <c r="A49" s="735" t="s">
        <v>5030</v>
      </c>
      <c r="B49" s="750"/>
      <c r="C49" s="751"/>
      <c r="D49" s="752"/>
      <c r="E49" s="753"/>
      <c r="F49" s="754"/>
      <c r="G49" s="565"/>
    </row>
    <row r="50" spans="1:7">
      <c r="A50" s="605" t="s">
        <v>1889</v>
      </c>
      <c r="B50" s="568" t="s">
        <v>1397</v>
      </c>
      <c r="C50" s="604"/>
      <c r="D50" s="605"/>
      <c r="E50" s="606"/>
      <c r="F50" s="741">
        <v>33.241134751773046</v>
      </c>
      <c r="G50" s="563">
        <f t="shared" si="1"/>
        <v>33.241134751773046</v>
      </c>
    </row>
    <row r="51" spans="1:7">
      <c r="A51" s="605" t="s">
        <v>1890</v>
      </c>
      <c r="B51" s="568" t="s">
        <v>5031</v>
      </c>
      <c r="C51" s="604"/>
      <c r="D51" s="605"/>
      <c r="E51" s="606"/>
      <c r="F51" s="741">
        <v>34.947517730496457</v>
      </c>
      <c r="G51" s="563">
        <f t="shared" si="1"/>
        <v>34.947517730496457</v>
      </c>
    </row>
    <row r="52" spans="1:7">
      <c r="A52" s="605" t="s">
        <v>1891</v>
      </c>
      <c r="B52" s="568" t="s">
        <v>5032</v>
      </c>
      <c r="C52" s="604"/>
      <c r="D52" s="605"/>
      <c r="E52" s="606"/>
      <c r="F52" s="741">
        <v>39.371631205673758</v>
      </c>
      <c r="G52" s="563">
        <f t="shared" si="1"/>
        <v>39.371631205673758</v>
      </c>
    </row>
    <row r="53" spans="1:7" ht="21.75" customHeight="1">
      <c r="A53" s="605" t="s">
        <v>1892</v>
      </c>
      <c r="B53" s="568" t="s">
        <v>5033</v>
      </c>
      <c r="C53" s="604"/>
      <c r="D53" s="605"/>
      <c r="E53" s="606"/>
      <c r="F53" s="741">
        <v>42.375886524822697</v>
      </c>
      <c r="G53" s="563">
        <f t="shared" si="1"/>
        <v>42.375886524822697</v>
      </c>
    </row>
    <row r="54" spans="1:7">
      <c r="A54" s="605" t="s">
        <v>1893</v>
      </c>
      <c r="B54" s="568" t="s">
        <v>5034</v>
      </c>
      <c r="C54" s="604"/>
      <c r="D54" s="605"/>
      <c r="E54" s="606"/>
      <c r="F54" s="741">
        <v>56.695035460992905</v>
      </c>
      <c r="G54" s="563">
        <f t="shared" si="1"/>
        <v>56.695035460992905</v>
      </c>
    </row>
    <row r="55" spans="1:7">
      <c r="A55" s="605" t="s">
        <v>5035</v>
      </c>
      <c r="B55" s="568" t="s">
        <v>5036</v>
      </c>
      <c r="C55" s="604"/>
      <c r="D55" s="605"/>
      <c r="E55" s="606"/>
      <c r="F55" s="741">
        <v>69.814184397163118</v>
      </c>
      <c r="G55" s="563">
        <f t="shared" si="1"/>
        <v>69.814184397163118</v>
      </c>
    </row>
    <row r="56" spans="1:7" ht="30">
      <c r="A56" s="735" t="s">
        <v>5037</v>
      </c>
      <c r="B56" s="746"/>
      <c r="C56" s="743" t="s">
        <v>2080</v>
      </c>
      <c r="D56" s="734" t="s">
        <v>2081</v>
      </c>
      <c r="E56" s="734" t="s">
        <v>1280</v>
      </c>
      <c r="F56" s="747"/>
      <c r="G56" s="745"/>
    </row>
    <row r="57" spans="1:7">
      <c r="A57" s="605" t="s">
        <v>1845</v>
      </c>
      <c r="B57" s="568" t="s">
        <v>1359</v>
      </c>
      <c r="C57" s="604">
        <v>15</v>
      </c>
      <c r="D57" s="605">
        <v>16</v>
      </c>
      <c r="E57" s="606" t="s">
        <v>1360</v>
      </c>
      <c r="F57" s="566">
        <v>62.258156028368795</v>
      </c>
      <c r="G57" s="563">
        <f t="shared" ref="G57:G70" si="2">F57-F57*$B$4/100</f>
        <v>62.258156028368795</v>
      </c>
    </row>
    <row r="58" spans="1:7" ht="30.2" customHeight="1">
      <c r="A58" s="605" t="s">
        <v>1846</v>
      </c>
      <c r="B58" s="568" t="s">
        <v>1361</v>
      </c>
      <c r="C58" s="604">
        <v>20</v>
      </c>
      <c r="D58" s="605">
        <v>16</v>
      </c>
      <c r="E58" s="606" t="s">
        <v>1360</v>
      </c>
      <c r="F58" s="566">
        <v>71.268085106382969</v>
      </c>
      <c r="G58" s="563">
        <f t="shared" si="2"/>
        <v>71.268085106382969</v>
      </c>
    </row>
    <row r="59" spans="1:7">
      <c r="A59" s="605" t="s">
        <v>1847</v>
      </c>
      <c r="B59" s="568" t="s">
        <v>1362</v>
      </c>
      <c r="C59" s="604">
        <v>25</v>
      </c>
      <c r="D59" s="605">
        <v>16</v>
      </c>
      <c r="E59" s="606" t="s">
        <v>1360</v>
      </c>
      <c r="F59" s="566">
        <v>89.361702127659569</v>
      </c>
      <c r="G59" s="563">
        <f t="shared" si="2"/>
        <v>89.361702127659569</v>
      </c>
    </row>
    <row r="60" spans="1:7" ht="23.25" customHeight="1">
      <c r="A60" s="605" t="s">
        <v>1848</v>
      </c>
      <c r="B60" s="568" t="s">
        <v>1363</v>
      </c>
      <c r="C60" s="604">
        <v>32</v>
      </c>
      <c r="D60" s="605">
        <v>16</v>
      </c>
      <c r="E60" s="606" t="s">
        <v>1360</v>
      </c>
      <c r="F60" s="741">
        <v>104.54751773049647</v>
      </c>
      <c r="G60" s="563">
        <f t="shared" si="2"/>
        <v>104.54751773049647</v>
      </c>
    </row>
    <row r="61" spans="1:7">
      <c r="A61" s="605" t="s">
        <v>1849</v>
      </c>
      <c r="B61" s="568" t="s">
        <v>1364</v>
      </c>
      <c r="C61" s="604">
        <v>40</v>
      </c>
      <c r="D61" s="605">
        <v>16</v>
      </c>
      <c r="E61" s="606" t="s">
        <v>1360</v>
      </c>
      <c r="F61" s="566">
        <v>111.82695035460993</v>
      </c>
      <c r="G61" s="563">
        <f t="shared" si="2"/>
        <v>111.82695035460993</v>
      </c>
    </row>
    <row r="62" spans="1:7">
      <c r="A62" s="605" t="s">
        <v>1850</v>
      </c>
      <c r="B62" s="568" t="s">
        <v>1365</v>
      </c>
      <c r="C62" s="604">
        <v>50</v>
      </c>
      <c r="D62" s="605">
        <v>16</v>
      </c>
      <c r="E62" s="606" t="s">
        <v>1360</v>
      </c>
      <c r="F62" s="566">
        <v>143.31631205673759</v>
      </c>
      <c r="G62" s="563">
        <f t="shared" si="2"/>
        <v>143.31631205673759</v>
      </c>
    </row>
    <row r="63" spans="1:7">
      <c r="A63" s="605" t="s">
        <v>1851</v>
      </c>
      <c r="B63" s="568" t="s">
        <v>1366</v>
      </c>
      <c r="C63" s="604">
        <v>65</v>
      </c>
      <c r="D63" s="605">
        <v>16</v>
      </c>
      <c r="E63" s="606" t="s">
        <v>1360</v>
      </c>
      <c r="F63" s="741">
        <v>215.49787234042554</v>
      </c>
      <c r="G63" s="563">
        <f t="shared" si="2"/>
        <v>215.49787234042554</v>
      </c>
    </row>
    <row r="64" spans="1:7" ht="30.2" customHeight="1">
      <c r="A64" s="605" t="s">
        <v>1852</v>
      </c>
      <c r="B64" s="568" t="s">
        <v>1367</v>
      </c>
      <c r="C64" s="604">
        <v>80</v>
      </c>
      <c r="D64" s="605">
        <v>16</v>
      </c>
      <c r="E64" s="606" t="s">
        <v>1360</v>
      </c>
      <c r="F64" s="741">
        <v>278.92624113475176</v>
      </c>
      <c r="G64" s="563">
        <f t="shared" si="2"/>
        <v>278.92624113475176</v>
      </c>
    </row>
    <row r="65" spans="1:7" ht="15" customHeight="1">
      <c r="A65" s="605" t="s">
        <v>1853</v>
      </c>
      <c r="B65" s="568" t="s">
        <v>1368</v>
      </c>
      <c r="C65" s="604">
        <v>100</v>
      </c>
      <c r="D65" s="605">
        <v>16</v>
      </c>
      <c r="E65" s="606" t="s">
        <v>1360</v>
      </c>
      <c r="F65" s="741">
        <v>411.78014184397165</v>
      </c>
      <c r="G65" s="563">
        <f t="shared" si="2"/>
        <v>411.78014184397165</v>
      </c>
    </row>
    <row r="66" spans="1:7" ht="15" customHeight="1">
      <c r="A66" s="605" t="s">
        <v>1854</v>
      </c>
      <c r="B66" s="568" t="s">
        <v>1369</v>
      </c>
      <c r="C66" s="604">
        <v>125</v>
      </c>
      <c r="D66" s="605">
        <v>16</v>
      </c>
      <c r="E66" s="606" t="s">
        <v>1360</v>
      </c>
      <c r="F66" s="566">
        <v>579.61843971631208</v>
      </c>
      <c r="G66" s="563">
        <f t="shared" si="2"/>
        <v>579.61843971631208</v>
      </c>
    </row>
    <row r="67" spans="1:7" ht="20.25" customHeight="1">
      <c r="A67" s="561" t="s">
        <v>5038</v>
      </c>
      <c r="B67" s="568" t="s">
        <v>1370</v>
      </c>
      <c r="C67" s="604">
        <v>150</v>
      </c>
      <c r="D67" s="605">
        <v>16</v>
      </c>
      <c r="E67" s="606" t="s">
        <v>1360</v>
      </c>
      <c r="F67" s="741">
        <v>767.37872340425531</v>
      </c>
      <c r="G67" s="563">
        <f t="shared" si="2"/>
        <v>767.37872340425531</v>
      </c>
    </row>
    <row r="68" spans="1:7">
      <c r="A68" s="561" t="s">
        <v>5039</v>
      </c>
      <c r="B68" s="568" t="s">
        <v>1371</v>
      </c>
      <c r="C68" s="604">
        <v>200</v>
      </c>
      <c r="D68" s="605">
        <v>16</v>
      </c>
      <c r="E68" s="606" t="s">
        <v>1360</v>
      </c>
      <c r="F68" s="741">
        <v>1799.117730496454</v>
      </c>
      <c r="G68" s="563">
        <f t="shared" si="2"/>
        <v>1799.117730496454</v>
      </c>
    </row>
    <row r="69" spans="1:7">
      <c r="A69" s="561" t="s">
        <v>5040</v>
      </c>
      <c r="B69" s="568" t="s">
        <v>1372</v>
      </c>
      <c r="C69" s="605">
        <v>250</v>
      </c>
      <c r="D69" s="605">
        <v>16</v>
      </c>
      <c r="E69" s="606" t="s">
        <v>1360</v>
      </c>
      <c r="F69" s="741">
        <v>2678.8581560283687</v>
      </c>
      <c r="G69" s="563">
        <f t="shared" si="2"/>
        <v>2678.8581560283687</v>
      </c>
    </row>
    <row r="70" spans="1:7">
      <c r="A70" s="561" t="s">
        <v>5041</v>
      </c>
      <c r="B70" s="568" t="s">
        <v>1855</v>
      </c>
      <c r="C70" s="604">
        <v>300</v>
      </c>
      <c r="D70" s="605">
        <v>16</v>
      </c>
      <c r="E70" s="606" t="s">
        <v>1360</v>
      </c>
      <c r="F70" s="741">
        <v>4469.3702127659571</v>
      </c>
      <c r="G70" s="563">
        <f t="shared" si="2"/>
        <v>4469.3702127659571</v>
      </c>
    </row>
    <row r="71" spans="1:7" ht="30">
      <c r="A71" s="735" t="s">
        <v>5042</v>
      </c>
      <c r="B71" s="746"/>
      <c r="C71" s="743" t="s">
        <v>2080</v>
      </c>
      <c r="D71" s="734" t="s">
        <v>2081</v>
      </c>
      <c r="E71" s="734" t="s">
        <v>1280</v>
      </c>
      <c r="F71" s="747"/>
      <c r="G71" s="745"/>
    </row>
    <row r="72" spans="1:7" ht="21.2" customHeight="1">
      <c r="A72" s="605" t="s">
        <v>1867</v>
      </c>
      <c r="B72" s="568" t="s">
        <v>1373</v>
      </c>
      <c r="C72" s="604">
        <v>15</v>
      </c>
      <c r="D72" s="605">
        <v>16</v>
      </c>
      <c r="E72" s="606" t="s">
        <v>1360</v>
      </c>
      <c r="F72" s="566">
        <v>116.09078014184396</v>
      </c>
      <c r="G72" s="563">
        <f t="shared" ref="G72:G83" si="3">F72-F72*$B$4/100</f>
        <v>116.09078014184396</v>
      </c>
    </row>
    <row r="73" spans="1:7">
      <c r="A73" s="605" t="s">
        <v>1868</v>
      </c>
      <c r="B73" s="568" t="s">
        <v>1374</v>
      </c>
      <c r="C73" s="604">
        <v>20</v>
      </c>
      <c r="D73" s="605">
        <v>16</v>
      </c>
      <c r="E73" s="606" t="s">
        <v>1360</v>
      </c>
      <c r="F73" s="566">
        <v>125.44113475177305</v>
      </c>
      <c r="G73" s="563">
        <f t="shared" si="3"/>
        <v>125.44113475177305</v>
      </c>
    </row>
    <row r="74" spans="1:7">
      <c r="A74" s="605" t="s">
        <v>1869</v>
      </c>
      <c r="B74" s="568" t="s">
        <v>1375</v>
      </c>
      <c r="C74" s="604">
        <v>25</v>
      </c>
      <c r="D74" s="605">
        <v>16</v>
      </c>
      <c r="E74" s="606" t="s">
        <v>1360</v>
      </c>
      <c r="F74" s="566">
        <v>141.36170212765958</v>
      </c>
      <c r="G74" s="563">
        <f t="shared" si="3"/>
        <v>141.36170212765958</v>
      </c>
    </row>
    <row r="75" spans="1:7">
      <c r="A75" s="605" t="s">
        <v>1870</v>
      </c>
      <c r="B75" s="568" t="s">
        <v>1376</v>
      </c>
      <c r="C75" s="604">
        <v>32</v>
      </c>
      <c r="D75" s="605">
        <v>16</v>
      </c>
      <c r="E75" s="606" t="s">
        <v>1360</v>
      </c>
      <c r="F75" s="566">
        <v>164.54326241134751</v>
      </c>
      <c r="G75" s="563">
        <f t="shared" si="3"/>
        <v>164.54326241134751</v>
      </c>
    </row>
    <row r="76" spans="1:7">
      <c r="A76" s="605" t="s">
        <v>1871</v>
      </c>
      <c r="B76" s="568" t="s">
        <v>1377</v>
      </c>
      <c r="C76" s="604">
        <v>40</v>
      </c>
      <c r="D76" s="605">
        <v>16</v>
      </c>
      <c r="E76" s="606" t="s">
        <v>1360</v>
      </c>
      <c r="F76" s="741">
        <v>191.38723404255319</v>
      </c>
      <c r="G76" s="563">
        <f t="shared" si="3"/>
        <v>191.38723404255319</v>
      </c>
    </row>
    <row r="77" spans="1:7">
      <c r="A77" s="605" t="s">
        <v>1872</v>
      </c>
      <c r="B77" s="568" t="s">
        <v>1378</v>
      </c>
      <c r="C77" s="604">
        <v>50</v>
      </c>
      <c r="D77" s="605">
        <v>16</v>
      </c>
      <c r="E77" s="606" t="s">
        <v>1360</v>
      </c>
      <c r="F77" s="566">
        <v>220.82695035460992</v>
      </c>
      <c r="G77" s="563">
        <f t="shared" si="3"/>
        <v>220.82695035460992</v>
      </c>
    </row>
    <row r="78" spans="1:7">
      <c r="A78" s="605" t="s">
        <v>1873</v>
      </c>
      <c r="B78" s="568" t="s">
        <v>1379</v>
      </c>
      <c r="C78" s="604">
        <v>65</v>
      </c>
      <c r="D78" s="605">
        <v>16</v>
      </c>
      <c r="E78" s="606" t="s">
        <v>1360</v>
      </c>
      <c r="F78" s="566">
        <v>304.96028368794327</v>
      </c>
      <c r="G78" s="563">
        <f t="shared" si="3"/>
        <v>304.96028368794327</v>
      </c>
    </row>
    <row r="79" spans="1:7" ht="28.5" customHeight="1">
      <c r="A79" s="605" t="s">
        <v>1874</v>
      </c>
      <c r="B79" s="568" t="s">
        <v>1380</v>
      </c>
      <c r="C79" s="604">
        <v>80</v>
      </c>
      <c r="D79" s="605">
        <v>16</v>
      </c>
      <c r="E79" s="606" t="s">
        <v>1360</v>
      </c>
      <c r="F79" s="566">
        <v>393.09078014184399</v>
      </c>
      <c r="G79" s="563">
        <f t="shared" si="3"/>
        <v>393.09078014184399</v>
      </c>
    </row>
    <row r="80" spans="1:7">
      <c r="A80" s="605" t="s">
        <v>1875</v>
      </c>
      <c r="B80" s="568" t="s">
        <v>1381</v>
      </c>
      <c r="C80" s="604">
        <v>100</v>
      </c>
      <c r="D80" s="605">
        <v>16</v>
      </c>
      <c r="E80" s="606" t="s">
        <v>1360</v>
      </c>
      <c r="F80" s="566">
        <v>535.14751773049647</v>
      </c>
      <c r="G80" s="563">
        <f t="shared" si="3"/>
        <v>535.14751773049647</v>
      </c>
    </row>
    <row r="81" spans="1:7">
      <c r="A81" s="605" t="s">
        <v>1876</v>
      </c>
      <c r="B81" s="568" t="s">
        <v>1382</v>
      </c>
      <c r="C81" s="604">
        <v>125</v>
      </c>
      <c r="D81" s="605">
        <v>16</v>
      </c>
      <c r="E81" s="606" t="s">
        <v>1360</v>
      </c>
      <c r="F81" s="741">
        <v>816.20567375886526</v>
      </c>
      <c r="G81" s="563">
        <f t="shared" si="3"/>
        <v>816.20567375886526</v>
      </c>
    </row>
    <row r="82" spans="1:7">
      <c r="A82" s="605" t="s">
        <v>1877</v>
      </c>
      <c r="B82" s="568" t="s">
        <v>1383</v>
      </c>
      <c r="C82" s="604">
        <v>150</v>
      </c>
      <c r="D82" s="605">
        <v>16</v>
      </c>
      <c r="E82" s="606" t="s">
        <v>1360</v>
      </c>
      <c r="F82" s="566">
        <v>1046.6950354609928</v>
      </c>
      <c r="G82" s="563">
        <f t="shared" si="3"/>
        <v>1046.6950354609928</v>
      </c>
    </row>
    <row r="83" spans="1:7" ht="19.5" customHeight="1">
      <c r="A83" s="561" t="s">
        <v>5043</v>
      </c>
      <c r="B83" s="568" t="s">
        <v>1384</v>
      </c>
      <c r="C83" s="604">
        <v>200</v>
      </c>
      <c r="D83" s="605">
        <v>16</v>
      </c>
      <c r="E83" s="606" t="s">
        <v>1360</v>
      </c>
      <c r="F83" s="741">
        <v>2778.432624113475</v>
      </c>
      <c r="G83" s="563">
        <f t="shared" si="3"/>
        <v>2778.432624113475</v>
      </c>
    </row>
    <row r="84" spans="1:7" ht="30">
      <c r="A84" s="735" t="s">
        <v>5044</v>
      </c>
      <c r="B84" s="746"/>
      <c r="C84" s="743" t="s">
        <v>2080</v>
      </c>
      <c r="D84" s="734" t="s">
        <v>2081</v>
      </c>
      <c r="E84" s="734" t="s">
        <v>1280</v>
      </c>
      <c r="F84" s="747"/>
      <c r="G84" s="745"/>
    </row>
    <row r="85" spans="1:7">
      <c r="A85" s="561" t="s">
        <v>5045</v>
      </c>
      <c r="B85" s="568" t="s">
        <v>1422</v>
      </c>
      <c r="C85" s="604">
        <v>15</v>
      </c>
      <c r="D85" s="605">
        <v>16</v>
      </c>
      <c r="E85" s="606" t="s">
        <v>1360</v>
      </c>
      <c r="F85" s="741">
        <v>25.150354609929078</v>
      </c>
      <c r="G85" s="563">
        <f t="shared" ref="G85:G100" si="4">F85-F85*$B$4/100</f>
        <v>25.150354609929078</v>
      </c>
    </row>
    <row r="86" spans="1:7">
      <c r="A86" s="605" t="s">
        <v>1917</v>
      </c>
      <c r="B86" s="568" t="s">
        <v>1423</v>
      </c>
      <c r="C86" s="604">
        <v>20</v>
      </c>
      <c r="D86" s="605">
        <v>16</v>
      </c>
      <c r="E86" s="606" t="s">
        <v>1360</v>
      </c>
      <c r="F86" s="741">
        <v>29.70496453900709</v>
      </c>
      <c r="G86" s="563">
        <f t="shared" si="4"/>
        <v>29.70496453900709</v>
      </c>
    </row>
    <row r="87" spans="1:7" ht="22.7" customHeight="1">
      <c r="A87" s="605" t="s">
        <v>1918</v>
      </c>
      <c r="B87" s="568" t="s">
        <v>1424</v>
      </c>
      <c r="C87" s="604">
        <v>25</v>
      </c>
      <c r="D87" s="605">
        <v>16</v>
      </c>
      <c r="E87" s="606" t="s">
        <v>1360</v>
      </c>
      <c r="F87" s="741">
        <v>33.0468085106383</v>
      </c>
      <c r="G87" s="563">
        <f t="shared" si="4"/>
        <v>33.0468085106383</v>
      </c>
    </row>
    <row r="88" spans="1:7">
      <c r="A88" s="605" t="s">
        <v>1919</v>
      </c>
      <c r="B88" s="568" t="s">
        <v>1425</v>
      </c>
      <c r="C88" s="604">
        <v>32</v>
      </c>
      <c r="D88" s="605">
        <v>16</v>
      </c>
      <c r="E88" s="606" t="s">
        <v>1360</v>
      </c>
      <c r="F88" s="741">
        <v>40.900709219858157</v>
      </c>
      <c r="G88" s="563">
        <f t="shared" si="4"/>
        <v>40.900709219858157</v>
      </c>
    </row>
    <row r="89" spans="1:7">
      <c r="A89" s="605" t="s">
        <v>1920</v>
      </c>
      <c r="B89" s="568" t="s">
        <v>1426</v>
      </c>
      <c r="C89" s="604">
        <v>40</v>
      </c>
      <c r="D89" s="605">
        <v>16</v>
      </c>
      <c r="E89" s="606" t="s">
        <v>1360</v>
      </c>
      <c r="F89" s="741">
        <v>51.156028368794324</v>
      </c>
      <c r="G89" s="563">
        <f t="shared" si="4"/>
        <v>51.156028368794324</v>
      </c>
    </row>
    <row r="90" spans="1:7">
      <c r="A90" s="605" t="s">
        <v>1921</v>
      </c>
      <c r="B90" s="568" t="s">
        <v>1427</v>
      </c>
      <c r="C90" s="604">
        <v>50</v>
      </c>
      <c r="D90" s="605">
        <v>16</v>
      </c>
      <c r="E90" s="606" t="s">
        <v>1360</v>
      </c>
      <c r="F90" s="741">
        <v>80.07943262411348</v>
      </c>
      <c r="G90" s="563">
        <f t="shared" si="4"/>
        <v>80.07943262411348</v>
      </c>
    </row>
    <row r="91" spans="1:7" ht="30.2" customHeight="1">
      <c r="A91" s="605" t="s">
        <v>1922</v>
      </c>
      <c r="B91" s="568" t="s">
        <v>1428</v>
      </c>
      <c r="C91" s="604">
        <v>65</v>
      </c>
      <c r="D91" s="605">
        <v>16</v>
      </c>
      <c r="E91" s="606" t="s">
        <v>1360</v>
      </c>
      <c r="F91" s="741">
        <v>116.19858156028369</v>
      </c>
      <c r="G91" s="563">
        <f t="shared" si="4"/>
        <v>116.19858156028369</v>
      </c>
    </row>
    <row r="92" spans="1:7">
      <c r="A92" s="605" t="s">
        <v>1923</v>
      </c>
      <c r="B92" s="568" t="s">
        <v>1429</v>
      </c>
      <c r="C92" s="604">
        <v>80</v>
      </c>
      <c r="D92" s="605">
        <v>16</v>
      </c>
      <c r="E92" s="606" t="s">
        <v>1360</v>
      </c>
      <c r="F92" s="741">
        <v>143.80283687943262</v>
      </c>
      <c r="G92" s="563">
        <f t="shared" si="4"/>
        <v>143.80283687943262</v>
      </c>
    </row>
    <row r="93" spans="1:7" ht="15" customHeight="1">
      <c r="A93" s="605" t="s">
        <v>1924</v>
      </c>
      <c r="B93" s="568" t="s">
        <v>1430</v>
      </c>
      <c r="C93" s="604">
        <v>100</v>
      </c>
      <c r="D93" s="605">
        <v>16</v>
      </c>
      <c r="E93" s="606" t="s">
        <v>1360</v>
      </c>
      <c r="F93" s="741">
        <v>205.81560283687944</v>
      </c>
      <c r="G93" s="563">
        <f t="shared" si="4"/>
        <v>205.81560283687944</v>
      </c>
    </row>
    <row r="94" spans="1:7" ht="15" customHeight="1">
      <c r="A94" s="605" t="s">
        <v>1925</v>
      </c>
      <c r="B94" s="568" t="s">
        <v>1431</v>
      </c>
      <c r="C94" s="604">
        <v>125</v>
      </c>
      <c r="D94" s="605">
        <v>16</v>
      </c>
      <c r="E94" s="606" t="s">
        <v>1360</v>
      </c>
      <c r="F94" s="741">
        <v>331.15886524822696</v>
      </c>
      <c r="G94" s="563">
        <f t="shared" si="4"/>
        <v>331.15886524822696</v>
      </c>
    </row>
    <row r="95" spans="1:7">
      <c r="A95" s="605" t="s">
        <v>1926</v>
      </c>
      <c r="B95" s="568" t="s">
        <v>1432</v>
      </c>
      <c r="C95" s="604">
        <v>150</v>
      </c>
      <c r="D95" s="605">
        <v>16</v>
      </c>
      <c r="E95" s="606" t="s">
        <v>1360</v>
      </c>
      <c r="F95" s="741">
        <v>449.00283687943261</v>
      </c>
      <c r="G95" s="563">
        <f t="shared" si="4"/>
        <v>449.00283687943261</v>
      </c>
    </row>
    <row r="96" spans="1:7">
      <c r="A96" s="605" t="s">
        <v>1927</v>
      </c>
      <c r="B96" s="568" t="s">
        <v>1433</v>
      </c>
      <c r="C96" s="604">
        <v>200</v>
      </c>
      <c r="D96" s="605">
        <v>16</v>
      </c>
      <c r="E96" s="606" t="s">
        <v>1360</v>
      </c>
      <c r="F96" s="741">
        <v>811.56595744680851</v>
      </c>
      <c r="G96" s="563">
        <f t="shared" si="4"/>
        <v>811.56595744680851</v>
      </c>
    </row>
    <row r="97" spans="1:7">
      <c r="A97" s="561" t="s">
        <v>5046</v>
      </c>
      <c r="B97" s="568" t="s">
        <v>1434</v>
      </c>
      <c r="C97" s="605">
        <v>250</v>
      </c>
      <c r="D97" s="605">
        <v>16</v>
      </c>
      <c r="E97" s="606" t="s">
        <v>1360</v>
      </c>
      <c r="F97" s="741">
        <v>1439.2014184397162</v>
      </c>
      <c r="G97" s="563">
        <f t="shared" si="4"/>
        <v>1439.2014184397162</v>
      </c>
    </row>
    <row r="98" spans="1:7" ht="21.75" customHeight="1">
      <c r="A98" s="561" t="s">
        <v>5047</v>
      </c>
      <c r="B98" s="568" t="s">
        <v>1860</v>
      </c>
      <c r="C98" s="604">
        <v>300</v>
      </c>
      <c r="D98" s="605">
        <v>16</v>
      </c>
      <c r="E98" s="606" t="s">
        <v>1360</v>
      </c>
      <c r="F98" s="741">
        <v>2020.3673758865248</v>
      </c>
      <c r="G98" s="563">
        <f t="shared" si="4"/>
        <v>2020.3673758865248</v>
      </c>
    </row>
    <row r="99" spans="1:7">
      <c r="A99" s="561" t="s">
        <v>5048</v>
      </c>
      <c r="B99" s="568" t="s">
        <v>1861</v>
      </c>
      <c r="C99" s="604">
        <v>350</v>
      </c>
      <c r="D99" s="605">
        <v>16</v>
      </c>
      <c r="E99" s="606" t="s">
        <v>1360</v>
      </c>
      <c r="F99" s="741">
        <v>3129.1716312056737</v>
      </c>
      <c r="G99" s="563">
        <f t="shared" si="4"/>
        <v>3129.1716312056737</v>
      </c>
    </row>
    <row r="100" spans="1:7">
      <c r="A100" s="561" t="s">
        <v>5049</v>
      </c>
      <c r="B100" s="568" t="s">
        <v>1862</v>
      </c>
      <c r="C100" s="604">
        <v>400</v>
      </c>
      <c r="D100" s="605">
        <v>16</v>
      </c>
      <c r="E100" s="606" t="s">
        <v>1360</v>
      </c>
      <c r="F100" s="741">
        <v>3997.2836879432625</v>
      </c>
      <c r="G100" s="563">
        <f t="shared" si="4"/>
        <v>3997.2836879432625</v>
      </c>
    </row>
    <row r="101" spans="1:7" ht="30">
      <c r="A101" s="735" t="s">
        <v>5050</v>
      </c>
      <c r="B101" s="746"/>
      <c r="C101" s="743" t="s">
        <v>2080</v>
      </c>
      <c r="D101" s="734" t="s">
        <v>2081</v>
      </c>
      <c r="E101" s="734" t="s">
        <v>1280</v>
      </c>
      <c r="F101" s="747"/>
      <c r="G101" s="745"/>
    </row>
    <row r="102" spans="1:7" ht="20.25" customHeight="1">
      <c r="A102" s="561" t="s">
        <v>5051</v>
      </c>
      <c r="B102" s="568" t="s">
        <v>1435</v>
      </c>
      <c r="C102" s="604">
        <v>15</v>
      </c>
      <c r="D102" s="605">
        <v>16</v>
      </c>
      <c r="E102" s="606" t="s">
        <v>1360</v>
      </c>
      <c r="F102" s="740">
        <v>52.997163120567379</v>
      </c>
      <c r="G102" s="563">
        <f t="shared" ref="G102:G117" si="5">F102-F102*$B$4/100</f>
        <v>52.997163120567379</v>
      </c>
    </row>
    <row r="103" spans="1:7">
      <c r="A103" s="605" t="s">
        <v>1928</v>
      </c>
      <c r="B103" s="568" t="s">
        <v>1436</v>
      </c>
      <c r="C103" s="604">
        <v>20</v>
      </c>
      <c r="D103" s="605">
        <v>16</v>
      </c>
      <c r="E103" s="606" t="s">
        <v>1360</v>
      </c>
      <c r="F103" s="740">
        <v>55.913475177304967</v>
      </c>
      <c r="G103" s="563">
        <f t="shared" si="5"/>
        <v>55.913475177304967</v>
      </c>
    </row>
    <row r="104" spans="1:7">
      <c r="A104" s="605" t="s">
        <v>1929</v>
      </c>
      <c r="B104" s="568" t="s">
        <v>1437</v>
      </c>
      <c r="C104" s="604">
        <v>25</v>
      </c>
      <c r="D104" s="605">
        <v>16</v>
      </c>
      <c r="E104" s="606" t="s">
        <v>1360</v>
      </c>
      <c r="F104" s="740">
        <v>59.05390070921986</v>
      </c>
      <c r="G104" s="563">
        <f t="shared" si="5"/>
        <v>59.05390070921986</v>
      </c>
    </row>
    <row r="105" spans="1:7">
      <c r="A105" s="605" t="s">
        <v>1930</v>
      </c>
      <c r="B105" s="568" t="s">
        <v>1438</v>
      </c>
      <c r="C105" s="604">
        <v>32</v>
      </c>
      <c r="D105" s="605">
        <v>16</v>
      </c>
      <c r="E105" s="606" t="s">
        <v>1360</v>
      </c>
      <c r="F105" s="740">
        <v>75.865248226950357</v>
      </c>
      <c r="G105" s="563">
        <f t="shared" si="5"/>
        <v>75.865248226950357</v>
      </c>
    </row>
    <row r="106" spans="1:7">
      <c r="A106" s="605" t="s">
        <v>1931</v>
      </c>
      <c r="B106" s="568" t="s">
        <v>1439</v>
      </c>
      <c r="C106" s="604">
        <v>40</v>
      </c>
      <c r="D106" s="605">
        <v>16</v>
      </c>
      <c r="E106" s="606" t="s">
        <v>1360</v>
      </c>
      <c r="F106" s="740">
        <v>91.147517730496446</v>
      </c>
      <c r="G106" s="563">
        <f t="shared" si="5"/>
        <v>91.147517730496446</v>
      </c>
    </row>
    <row r="107" spans="1:7">
      <c r="A107" s="605" t="s">
        <v>1932</v>
      </c>
      <c r="B107" s="568" t="s">
        <v>1440</v>
      </c>
      <c r="C107" s="604">
        <v>50</v>
      </c>
      <c r="D107" s="605">
        <v>16</v>
      </c>
      <c r="E107" s="606" t="s">
        <v>1360</v>
      </c>
      <c r="F107" s="740">
        <v>103.55035460992909</v>
      </c>
      <c r="G107" s="563">
        <f t="shared" si="5"/>
        <v>103.55035460992909</v>
      </c>
    </row>
    <row r="108" spans="1:7" ht="30.2" customHeight="1">
      <c r="A108" s="605" t="s">
        <v>1933</v>
      </c>
      <c r="B108" s="568" t="s">
        <v>1441</v>
      </c>
      <c r="C108" s="604">
        <v>65</v>
      </c>
      <c r="D108" s="605">
        <v>16</v>
      </c>
      <c r="E108" s="606" t="s">
        <v>1360</v>
      </c>
      <c r="F108" s="740">
        <v>162.36737588652483</v>
      </c>
      <c r="G108" s="563">
        <f t="shared" si="5"/>
        <v>162.36737588652483</v>
      </c>
    </row>
    <row r="109" spans="1:7" ht="20.25" customHeight="1">
      <c r="A109" s="605" t="s">
        <v>1934</v>
      </c>
      <c r="B109" s="568" t="s">
        <v>1442</v>
      </c>
      <c r="C109" s="604">
        <v>80</v>
      </c>
      <c r="D109" s="605">
        <v>16</v>
      </c>
      <c r="E109" s="606" t="s">
        <v>1360</v>
      </c>
      <c r="F109" s="740">
        <v>204.86950354609928</v>
      </c>
      <c r="G109" s="563">
        <f t="shared" si="5"/>
        <v>204.86950354609928</v>
      </c>
    </row>
    <row r="110" spans="1:7">
      <c r="A110" s="605" t="s">
        <v>1935</v>
      </c>
      <c r="B110" s="568" t="s">
        <v>1443</v>
      </c>
      <c r="C110" s="604">
        <v>100</v>
      </c>
      <c r="D110" s="605">
        <v>16</v>
      </c>
      <c r="E110" s="606" t="s">
        <v>1360</v>
      </c>
      <c r="F110" s="740">
        <v>281.30070921985816</v>
      </c>
      <c r="G110" s="563">
        <f t="shared" si="5"/>
        <v>281.30070921985816</v>
      </c>
    </row>
    <row r="111" spans="1:7">
      <c r="A111" s="605" t="s">
        <v>1936</v>
      </c>
      <c r="B111" s="568" t="s">
        <v>1444</v>
      </c>
      <c r="C111" s="604">
        <v>125</v>
      </c>
      <c r="D111" s="605">
        <v>16</v>
      </c>
      <c r="E111" s="606" t="s">
        <v>1360</v>
      </c>
      <c r="F111" s="740">
        <v>421.04113475177309</v>
      </c>
      <c r="G111" s="563">
        <f t="shared" si="5"/>
        <v>421.04113475177309</v>
      </c>
    </row>
    <row r="112" spans="1:7">
      <c r="A112" s="605" t="s">
        <v>1937</v>
      </c>
      <c r="B112" s="568" t="s">
        <v>1445</v>
      </c>
      <c r="C112" s="604">
        <v>150</v>
      </c>
      <c r="D112" s="605">
        <v>16</v>
      </c>
      <c r="E112" s="606" t="s">
        <v>1360</v>
      </c>
      <c r="F112" s="740">
        <v>575.37163120567368</v>
      </c>
      <c r="G112" s="563">
        <f t="shared" si="5"/>
        <v>575.37163120567368</v>
      </c>
    </row>
    <row r="113" spans="1:8">
      <c r="A113" s="605" t="s">
        <v>1938</v>
      </c>
      <c r="B113" s="568" t="s">
        <v>1446</v>
      </c>
      <c r="C113" s="604">
        <v>200</v>
      </c>
      <c r="D113" s="605">
        <v>16</v>
      </c>
      <c r="E113" s="606" t="s">
        <v>1360</v>
      </c>
      <c r="F113" s="740">
        <v>1045.5262411347519</v>
      </c>
      <c r="G113" s="563">
        <f t="shared" si="5"/>
        <v>1045.5262411347519</v>
      </c>
    </row>
    <row r="114" spans="1:8" s="389" customFormat="1">
      <c r="A114" s="561" t="s">
        <v>5052</v>
      </c>
      <c r="B114" s="568" t="s">
        <v>1863</v>
      </c>
      <c r="C114" s="604">
        <v>250</v>
      </c>
      <c r="D114" s="605">
        <v>16</v>
      </c>
      <c r="E114" s="606" t="s">
        <v>1360</v>
      </c>
      <c r="F114" s="740">
        <v>1870.1333333333332</v>
      </c>
      <c r="G114" s="563">
        <f t="shared" si="5"/>
        <v>1870.1333333333332</v>
      </c>
      <c r="H114" s="90"/>
    </row>
    <row r="115" spans="1:8" s="389" customFormat="1">
      <c r="A115" s="561" t="s">
        <v>5053</v>
      </c>
      <c r="B115" s="568" t="s">
        <v>1864</v>
      </c>
      <c r="C115" s="604">
        <v>300</v>
      </c>
      <c r="D115" s="605">
        <v>16</v>
      </c>
      <c r="E115" s="606" t="s">
        <v>1360</v>
      </c>
      <c r="F115" s="740">
        <v>3027.6099290780144</v>
      </c>
      <c r="G115" s="563">
        <f t="shared" si="5"/>
        <v>3027.6099290780144</v>
      </c>
      <c r="H115" s="90"/>
    </row>
    <row r="116" spans="1:8" s="389" customFormat="1">
      <c r="A116" s="561" t="s">
        <v>5054</v>
      </c>
      <c r="B116" s="568" t="s">
        <v>1865</v>
      </c>
      <c r="C116" s="604">
        <v>350</v>
      </c>
      <c r="D116" s="605">
        <v>16</v>
      </c>
      <c r="E116" s="606" t="s">
        <v>1360</v>
      </c>
      <c r="F116" s="740">
        <v>4352.8439716312059</v>
      </c>
      <c r="G116" s="563">
        <f t="shared" si="5"/>
        <v>4352.8439716312059</v>
      </c>
      <c r="H116" s="90"/>
    </row>
    <row r="117" spans="1:8" s="389" customFormat="1">
      <c r="A117" s="561" t="s">
        <v>5055</v>
      </c>
      <c r="B117" s="568" t="s">
        <v>1866</v>
      </c>
      <c r="C117" s="604">
        <v>400</v>
      </c>
      <c r="D117" s="605">
        <v>16</v>
      </c>
      <c r="E117" s="606" t="s">
        <v>1360</v>
      </c>
      <c r="F117" s="740">
        <v>5857.2269503546104</v>
      </c>
      <c r="G117" s="563">
        <f t="shared" si="5"/>
        <v>5857.2269503546104</v>
      </c>
      <c r="H117" s="90"/>
    </row>
    <row r="118" spans="1:8" ht="30">
      <c r="A118" s="735" t="s">
        <v>5056</v>
      </c>
      <c r="B118" s="746"/>
      <c r="C118" s="743" t="s">
        <v>2080</v>
      </c>
      <c r="D118" s="734" t="s">
        <v>2081</v>
      </c>
      <c r="E118" s="734" t="s">
        <v>1280</v>
      </c>
      <c r="F118" s="747"/>
      <c r="G118" s="745"/>
    </row>
    <row r="119" spans="1:8">
      <c r="A119" s="605" t="s">
        <v>1939</v>
      </c>
      <c r="B119" s="568" t="s">
        <v>1447</v>
      </c>
      <c r="C119" s="604">
        <v>15</v>
      </c>
      <c r="D119" s="605">
        <v>16</v>
      </c>
      <c r="E119" s="606" t="s">
        <v>1358</v>
      </c>
      <c r="F119" s="740">
        <v>34.760283687943264</v>
      </c>
      <c r="G119" s="563">
        <f t="shared" ref="G119:G141" si="6">F119-F119*$B$4/100</f>
        <v>34.760283687943264</v>
      </c>
    </row>
    <row r="120" spans="1:8">
      <c r="A120" s="605" t="s">
        <v>1940</v>
      </c>
      <c r="B120" s="568" t="s">
        <v>1448</v>
      </c>
      <c r="C120" s="604">
        <v>20</v>
      </c>
      <c r="D120" s="605">
        <v>16</v>
      </c>
      <c r="E120" s="606" t="s">
        <v>1358</v>
      </c>
      <c r="F120" s="566">
        <v>40.317730496453905</v>
      </c>
      <c r="G120" s="563">
        <f t="shared" si="6"/>
        <v>40.317730496453905</v>
      </c>
    </row>
    <row r="121" spans="1:8">
      <c r="A121" s="605" t="s">
        <v>1941</v>
      </c>
      <c r="B121" s="568" t="s">
        <v>1449</v>
      </c>
      <c r="C121" s="604">
        <v>25</v>
      </c>
      <c r="D121" s="605">
        <v>16</v>
      </c>
      <c r="E121" s="606" t="s">
        <v>1358</v>
      </c>
      <c r="F121" s="740">
        <v>48.609929078014197</v>
      </c>
      <c r="G121" s="563">
        <f t="shared" si="6"/>
        <v>48.609929078014197</v>
      </c>
    </row>
    <row r="122" spans="1:8">
      <c r="A122" s="605" t="s">
        <v>1942</v>
      </c>
      <c r="B122" s="568" t="s">
        <v>1450</v>
      </c>
      <c r="C122" s="604">
        <v>32</v>
      </c>
      <c r="D122" s="605">
        <v>16</v>
      </c>
      <c r="E122" s="606" t="s">
        <v>1358</v>
      </c>
      <c r="F122" s="740">
        <v>61.673758865248224</v>
      </c>
      <c r="G122" s="563">
        <f t="shared" si="6"/>
        <v>61.673758865248224</v>
      </c>
    </row>
    <row r="123" spans="1:8">
      <c r="A123" s="605" t="s">
        <v>1943</v>
      </c>
      <c r="B123" s="568" t="s">
        <v>1451</v>
      </c>
      <c r="C123" s="604">
        <v>40</v>
      </c>
      <c r="D123" s="605">
        <v>16</v>
      </c>
      <c r="E123" s="606" t="s">
        <v>1358</v>
      </c>
      <c r="F123" s="740">
        <v>70.243971631205667</v>
      </c>
      <c r="G123" s="563">
        <f t="shared" si="6"/>
        <v>70.243971631205667</v>
      </c>
    </row>
    <row r="124" spans="1:8" ht="36.75" customHeight="1">
      <c r="A124" s="605" t="s">
        <v>1944</v>
      </c>
      <c r="B124" s="568" t="s">
        <v>1452</v>
      </c>
      <c r="C124" s="604">
        <v>50</v>
      </c>
      <c r="D124" s="605">
        <v>16</v>
      </c>
      <c r="E124" s="606" t="s">
        <v>1358</v>
      </c>
      <c r="F124" s="740">
        <v>75.653900709219869</v>
      </c>
      <c r="G124" s="563">
        <f t="shared" si="6"/>
        <v>75.653900709219869</v>
      </c>
    </row>
    <row r="125" spans="1:8">
      <c r="A125" s="735" t="s">
        <v>5057</v>
      </c>
      <c r="B125" s="746"/>
      <c r="C125" s="759"/>
      <c r="D125" s="760"/>
      <c r="E125" s="760"/>
      <c r="F125" s="761"/>
      <c r="G125" s="762"/>
    </row>
    <row r="126" spans="1:8" ht="30">
      <c r="A126" s="644" t="s">
        <v>5058</v>
      </c>
      <c r="B126" s="683" t="s">
        <v>5059</v>
      </c>
      <c r="C126" s="608"/>
      <c r="D126" s="608"/>
      <c r="E126" s="608"/>
      <c r="F126" s="566">
        <v>212.3127659574468</v>
      </c>
      <c r="G126" s="563">
        <f t="shared" si="6"/>
        <v>212.3127659574468</v>
      </c>
    </row>
    <row r="127" spans="1:8" ht="30">
      <c r="A127" s="644" t="s">
        <v>5060</v>
      </c>
      <c r="B127" s="683" t="s">
        <v>5061</v>
      </c>
      <c r="C127" s="608"/>
      <c r="D127" s="608"/>
      <c r="E127" s="608"/>
      <c r="F127" s="566">
        <v>236.23106382978725</v>
      </c>
      <c r="G127" s="563">
        <f t="shared" si="6"/>
        <v>236.23106382978725</v>
      </c>
    </row>
    <row r="128" spans="1:8" ht="30">
      <c r="A128" s="644" t="s">
        <v>5062</v>
      </c>
      <c r="B128" s="683" t="s">
        <v>5063</v>
      </c>
      <c r="C128" s="608"/>
      <c r="D128" s="608"/>
      <c r="E128" s="608"/>
      <c r="F128" s="566">
        <v>390.91829787234047</v>
      </c>
      <c r="G128" s="563">
        <f t="shared" si="6"/>
        <v>390.91829787234047</v>
      </c>
    </row>
    <row r="129" spans="1:7" ht="30">
      <c r="A129" s="644" t="s">
        <v>5064</v>
      </c>
      <c r="B129" s="683" t="s">
        <v>5065</v>
      </c>
      <c r="C129" s="608"/>
      <c r="D129" s="608"/>
      <c r="E129" s="608"/>
      <c r="F129" s="566">
        <v>499.93546099290774</v>
      </c>
      <c r="G129" s="563">
        <f t="shared" si="6"/>
        <v>499.93546099290774</v>
      </c>
    </row>
    <row r="130" spans="1:7" ht="30">
      <c r="A130" s="644" t="s">
        <v>5066</v>
      </c>
      <c r="B130" s="683" t="s">
        <v>5067</v>
      </c>
      <c r="C130" s="608"/>
      <c r="D130" s="608"/>
      <c r="E130" s="608"/>
      <c r="F130" s="566">
        <v>692.8231205673759</v>
      </c>
      <c r="G130" s="563">
        <f t="shared" si="6"/>
        <v>692.8231205673759</v>
      </c>
    </row>
    <row r="131" spans="1:7" ht="30">
      <c r="A131" s="644" t="s">
        <v>5068</v>
      </c>
      <c r="B131" s="683" t="s">
        <v>5069</v>
      </c>
      <c r="C131" s="608"/>
      <c r="D131" s="608"/>
      <c r="E131" s="608"/>
      <c r="F131" s="566">
        <v>975.63234042553199</v>
      </c>
      <c r="G131" s="563">
        <f t="shared" si="6"/>
        <v>975.63234042553199</v>
      </c>
    </row>
    <row r="132" spans="1:7" ht="30">
      <c r="A132" s="644" t="s">
        <v>5070</v>
      </c>
      <c r="B132" s="683" t="s">
        <v>5071</v>
      </c>
      <c r="C132" s="608"/>
      <c r="D132" s="608"/>
      <c r="E132" s="608"/>
      <c r="F132" s="566">
        <v>1232.7180141843971</v>
      </c>
      <c r="G132" s="563">
        <f t="shared" si="6"/>
        <v>1232.7180141843971</v>
      </c>
    </row>
    <row r="133" spans="1:7" ht="30">
      <c r="A133" s="644" t="s">
        <v>5072</v>
      </c>
      <c r="B133" s="683" t="s">
        <v>5073</v>
      </c>
      <c r="C133" s="608"/>
      <c r="D133" s="608"/>
      <c r="E133" s="608"/>
      <c r="F133" s="566">
        <v>2717.6714893617022</v>
      </c>
      <c r="G133" s="563">
        <f t="shared" si="6"/>
        <v>2717.6714893617022</v>
      </c>
    </row>
    <row r="134" spans="1:7">
      <c r="A134" s="735" t="s">
        <v>5074</v>
      </c>
      <c r="B134" s="755"/>
      <c r="C134" s="756"/>
      <c r="D134" s="756"/>
      <c r="E134" s="756"/>
      <c r="F134" s="757"/>
      <c r="G134" s="758"/>
    </row>
    <row r="135" spans="1:7" ht="30">
      <c r="A135" s="561" t="s">
        <v>5075</v>
      </c>
      <c r="B135" s="683" t="s">
        <v>1838</v>
      </c>
      <c r="C135" s="604">
        <v>10</v>
      </c>
      <c r="D135" s="605">
        <v>16</v>
      </c>
      <c r="E135" s="606" t="s">
        <v>1358</v>
      </c>
      <c r="F135" s="740">
        <v>37.01985815602837</v>
      </c>
      <c r="G135" s="563">
        <f t="shared" si="6"/>
        <v>37.01985815602837</v>
      </c>
    </row>
    <row r="136" spans="1:7" ht="32.25" customHeight="1">
      <c r="A136" s="605" t="s">
        <v>5076</v>
      </c>
      <c r="B136" s="683" t="s">
        <v>1839</v>
      </c>
      <c r="C136" s="609">
        <v>15</v>
      </c>
      <c r="D136" s="545">
        <v>16</v>
      </c>
      <c r="E136" s="610" t="s">
        <v>1358</v>
      </c>
      <c r="F136" s="740">
        <v>42.110638297872342</v>
      </c>
      <c r="G136" s="563">
        <f t="shared" si="6"/>
        <v>42.110638297872342</v>
      </c>
    </row>
    <row r="137" spans="1:7" ht="30">
      <c r="A137" s="605" t="s">
        <v>5077</v>
      </c>
      <c r="B137" s="683" t="s">
        <v>1840</v>
      </c>
      <c r="C137" s="604">
        <v>20</v>
      </c>
      <c r="D137" s="605">
        <v>16</v>
      </c>
      <c r="E137" s="606" t="s">
        <v>1358</v>
      </c>
      <c r="F137" s="740">
        <v>46.163120567375884</v>
      </c>
      <c r="G137" s="563">
        <f t="shared" si="6"/>
        <v>46.163120567375884</v>
      </c>
    </row>
    <row r="138" spans="1:7" ht="30">
      <c r="A138" s="605" t="s">
        <v>5078</v>
      </c>
      <c r="B138" s="683" t="s">
        <v>1841</v>
      </c>
      <c r="C138" s="604">
        <v>25</v>
      </c>
      <c r="D138" s="605">
        <v>16</v>
      </c>
      <c r="E138" s="606" t="s">
        <v>1358</v>
      </c>
      <c r="F138" s="740">
        <v>49.597163120567373</v>
      </c>
      <c r="G138" s="563">
        <f t="shared" si="6"/>
        <v>49.597163120567373</v>
      </c>
    </row>
    <row r="139" spans="1:7" ht="30">
      <c r="A139" s="605" t="s">
        <v>5079</v>
      </c>
      <c r="B139" s="683" t="s">
        <v>1842</v>
      </c>
      <c r="C139" s="604">
        <v>32</v>
      </c>
      <c r="D139" s="605">
        <v>16</v>
      </c>
      <c r="E139" s="606" t="s">
        <v>1358</v>
      </c>
      <c r="F139" s="740">
        <v>54.146099290780143</v>
      </c>
      <c r="G139" s="563">
        <f t="shared" si="6"/>
        <v>54.146099290780143</v>
      </c>
    </row>
    <row r="140" spans="1:7" ht="30">
      <c r="A140" s="605" t="s">
        <v>5080</v>
      </c>
      <c r="B140" s="683" t="s">
        <v>1843</v>
      </c>
      <c r="C140" s="604">
        <v>40</v>
      </c>
      <c r="D140" s="605">
        <v>16</v>
      </c>
      <c r="E140" s="606" t="s">
        <v>1358</v>
      </c>
      <c r="F140" s="740">
        <v>72.678014184397171</v>
      </c>
      <c r="G140" s="563">
        <f t="shared" si="6"/>
        <v>72.678014184397171</v>
      </c>
    </row>
    <row r="141" spans="1:7" ht="30">
      <c r="A141" s="605" t="s">
        <v>5081</v>
      </c>
      <c r="B141" s="683" t="s">
        <v>1844</v>
      </c>
      <c r="C141" s="604">
        <v>50</v>
      </c>
      <c r="D141" s="605">
        <v>16</v>
      </c>
      <c r="E141" s="606" t="s">
        <v>1358</v>
      </c>
      <c r="F141" s="740">
        <v>86.679432624113474</v>
      </c>
      <c r="G141" s="563">
        <f t="shared" si="6"/>
        <v>86.679432624113474</v>
      </c>
    </row>
    <row r="143" spans="1:7" ht="15.75">
      <c r="A143" s="692" t="s">
        <v>1795</v>
      </c>
    </row>
  </sheetData>
  <mergeCells count="1">
    <mergeCell ref="A1:G1"/>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89" customWidth="1"/>
    <col min="2" max="2" width="74.7109375" style="602" bestFit="1" customWidth="1"/>
    <col min="3" max="3" width="7.85546875" style="90" bestFit="1" customWidth="1"/>
    <col min="4" max="4" width="9.28515625" style="90" bestFit="1" customWidth="1"/>
    <col min="5" max="5" width="12" style="601" customWidth="1"/>
    <col min="6" max="6" width="19.42578125" style="90" customWidth="1"/>
    <col min="7" max="247" width="9.140625" style="90"/>
    <col min="248" max="248" width="20.28515625" style="90" bestFit="1" customWidth="1"/>
    <col min="249" max="249" width="23.7109375" style="90" bestFit="1" customWidth="1"/>
    <col min="250" max="250" width="74.7109375" style="90" bestFit="1" customWidth="1"/>
    <col min="251" max="251" width="7.7109375" style="90" bestFit="1" customWidth="1"/>
    <col min="252" max="252" width="9.28515625" style="90" bestFit="1" customWidth="1"/>
    <col min="253" max="253" width="13.28515625" style="90" bestFit="1" customWidth="1"/>
    <col min="254" max="254" width="12" style="90" customWidth="1"/>
    <col min="255" max="503" width="9.140625" style="90"/>
    <col min="504" max="504" width="20.28515625" style="90" bestFit="1" customWidth="1"/>
    <col min="505" max="505" width="23.7109375" style="90" bestFit="1" customWidth="1"/>
    <col min="506" max="506" width="74.7109375" style="90" bestFit="1" customWidth="1"/>
    <col min="507" max="507" width="7.7109375" style="90" bestFit="1" customWidth="1"/>
    <col min="508" max="508" width="9.28515625" style="90" bestFit="1" customWidth="1"/>
    <col min="509" max="509" width="13.28515625" style="90" bestFit="1" customWidth="1"/>
    <col min="510" max="510" width="12" style="90" customWidth="1"/>
    <col min="511" max="759" width="9.140625" style="90"/>
    <col min="760" max="760" width="20.28515625" style="90" bestFit="1" customWidth="1"/>
    <col min="761" max="761" width="23.7109375" style="90" bestFit="1" customWidth="1"/>
    <col min="762" max="762" width="74.7109375" style="90" bestFit="1" customWidth="1"/>
    <col min="763" max="763" width="7.7109375" style="90" bestFit="1" customWidth="1"/>
    <col min="764" max="764" width="9.28515625" style="90" bestFit="1" customWidth="1"/>
    <col min="765" max="765" width="13.28515625" style="90" bestFit="1" customWidth="1"/>
    <col min="766" max="766" width="12" style="90" customWidth="1"/>
    <col min="767" max="1015" width="9.140625" style="90"/>
    <col min="1016" max="1016" width="20.28515625" style="90" bestFit="1" customWidth="1"/>
    <col min="1017" max="1017" width="23.7109375" style="90" bestFit="1" customWidth="1"/>
    <col min="1018" max="1018" width="74.7109375" style="90" bestFit="1" customWidth="1"/>
    <col min="1019" max="1019" width="7.7109375" style="90" bestFit="1" customWidth="1"/>
    <col min="1020" max="1020" width="9.28515625" style="90" bestFit="1" customWidth="1"/>
    <col min="1021" max="1021" width="13.28515625" style="90" bestFit="1" customWidth="1"/>
    <col min="1022" max="1022" width="12" style="90" customWidth="1"/>
    <col min="1023" max="1271" width="9.140625" style="90"/>
    <col min="1272" max="1272" width="20.28515625" style="90" bestFit="1" customWidth="1"/>
    <col min="1273" max="1273" width="23.7109375" style="90" bestFit="1" customWidth="1"/>
    <col min="1274" max="1274" width="74.7109375" style="90" bestFit="1" customWidth="1"/>
    <col min="1275" max="1275" width="7.7109375" style="90" bestFit="1" customWidth="1"/>
    <col min="1276" max="1276" width="9.28515625" style="90" bestFit="1" customWidth="1"/>
    <col min="1277" max="1277" width="13.28515625" style="90" bestFit="1" customWidth="1"/>
    <col min="1278" max="1278" width="12" style="90" customWidth="1"/>
    <col min="1279" max="1527" width="9.140625" style="90"/>
    <col min="1528" max="1528" width="20.28515625" style="90" bestFit="1" customWidth="1"/>
    <col min="1529" max="1529" width="23.7109375" style="90" bestFit="1" customWidth="1"/>
    <col min="1530" max="1530" width="74.7109375" style="90" bestFit="1" customWidth="1"/>
    <col min="1531" max="1531" width="7.7109375" style="90" bestFit="1" customWidth="1"/>
    <col min="1532" max="1532" width="9.28515625" style="90" bestFit="1" customWidth="1"/>
    <col min="1533" max="1533" width="13.28515625" style="90" bestFit="1" customWidth="1"/>
    <col min="1534" max="1534" width="12" style="90" customWidth="1"/>
    <col min="1535" max="1783" width="9.140625" style="90"/>
    <col min="1784" max="1784" width="20.28515625" style="90" bestFit="1" customWidth="1"/>
    <col min="1785" max="1785" width="23.7109375" style="90" bestFit="1" customWidth="1"/>
    <col min="1786" max="1786" width="74.7109375" style="90" bestFit="1" customWidth="1"/>
    <col min="1787" max="1787" width="7.7109375" style="90" bestFit="1" customWidth="1"/>
    <col min="1788" max="1788" width="9.28515625" style="90" bestFit="1" customWidth="1"/>
    <col min="1789" max="1789" width="13.28515625" style="90" bestFit="1" customWidth="1"/>
    <col min="1790" max="1790" width="12" style="90" customWidth="1"/>
    <col min="1791" max="2039" width="9.140625" style="90"/>
    <col min="2040" max="2040" width="20.28515625" style="90" bestFit="1" customWidth="1"/>
    <col min="2041" max="2041" width="23.7109375" style="90" bestFit="1" customWidth="1"/>
    <col min="2042" max="2042" width="74.7109375" style="90" bestFit="1" customWidth="1"/>
    <col min="2043" max="2043" width="7.7109375" style="90" bestFit="1" customWidth="1"/>
    <col min="2044" max="2044" width="9.28515625" style="90" bestFit="1" customWidth="1"/>
    <col min="2045" max="2045" width="13.28515625" style="90" bestFit="1" customWidth="1"/>
    <col min="2046" max="2046" width="12" style="90" customWidth="1"/>
    <col min="2047" max="2295" width="9.140625" style="90"/>
    <col min="2296" max="2296" width="20.28515625" style="90" bestFit="1" customWidth="1"/>
    <col min="2297" max="2297" width="23.7109375" style="90" bestFit="1" customWidth="1"/>
    <col min="2298" max="2298" width="74.7109375" style="90" bestFit="1" customWidth="1"/>
    <col min="2299" max="2299" width="7.7109375" style="90" bestFit="1" customWidth="1"/>
    <col min="2300" max="2300" width="9.28515625" style="90" bestFit="1" customWidth="1"/>
    <col min="2301" max="2301" width="13.28515625" style="90" bestFit="1" customWidth="1"/>
    <col min="2302" max="2302" width="12" style="90" customWidth="1"/>
    <col min="2303" max="2551" width="9.140625" style="90"/>
    <col min="2552" max="2552" width="20.28515625" style="90" bestFit="1" customWidth="1"/>
    <col min="2553" max="2553" width="23.7109375" style="90" bestFit="1" customWidth="1"/>
    <col min="2554" max="2554" width="74.7109375" style="90" bestFit="1" customWidth="1"/>
    <col min="2555" max="2555" width="7.7109375" style="90" bestFit="1" customWidth="1"/>
    <col min="2556" max="2556" width="9.28515625" style="90" bestFit="1" customWidth="1"/>
    <col min="2557" max="2557" width="13.28515625" style="90" bestFit="1" customWidth="1"/>
    <col min="2558" max="2558" width="12" style="90" customWidth="1"/>
    <col min="2559" max="2807" width="9.140625" style="90"/>
    <col min="2808" max="2808" width="20.28515625" style="90" bestFit="1" customWidth="1"/>
    <col min="2809" max="2809" width="23.7109375" style="90" bestFit="1" customWidth="1"/>
    <col min="2810" max="2810" width="74.7109375" style="90" bestFit="1" customWidth="1"/>
    <col min="2811" max="2811" width="7.7109375" style="90" bestFit="1" customWidth="1"/>
    <col min="2812" max="2812" width="9.28515625" style="90" bestFit="1" customWidth="1"/>
    <col min="2813" max="2813" width="13.28515625" style="90" bestFit="1" customWidth="1"/>
    <col min="2814" max="2814" width="12" style="90" customWidth="1"/>
    <col min="2815" max="3063" width="9.140625" style="90"/>
    <col min="3064" max="3064" width="20.28515625" style="90" bestFit="1" customWidth="1"/>
    <col min="3065" max="3065" width="23.7109375" style="90" bestFit="1" customWidth="1"/>
    <col min="3066" max="3066" width="74.7109375" style="90" bestFit="1" customWidth="1"/>
    <col min="3067" max="3067" width="7.7109375" style="90" bestFit="1" customWidth="1"/>
    <col min="3068" max="3068" width="9.28515625" style="90" bestFit="1" customWidth="1"/>
    <col min="3069" max="3069" width="13.28515625" style="90" bestFit="1" customWidth="1"/>
    <col min="3070" max="3070" width="12" style="90" customWidth="1"/>
    <col min="3071" max="3319" width="9.140625" style="90"/>
    <col min="3320" max="3320" width="20.28515625" style="90" bestFit="1" customWidth="1"/>
    <col min="3321" max="3321" width="23.7109375" style="90" bestFit="1" customWidth="1"/>
    <col min="3322" max="3322" width="74.7109375" style="90" bestFit="1" customWidth="1"/>
    <col min="3323" max="3323" width="7.7109375" style="90" bestFit="1" customWidth="1"/>
    <col min="3324" max="3324" width="9.28515625" style="90" bestFit="1" customWidth="1"/>
    <col min="3325" max="3325" width="13.28515625" style="90" bestFit="1" customWidth="1"/>
    <col min="3326" max="3326" width="12" style="90" customWidth="1"/>
    <col min="3327" max="3575" width="9.140625" style="90"/>
    <col min="3576" max="3576" width="20.28515625" style="90" bestFit="1" customWidth="1"/>
    <col min="3577" max="3577" width="23.7109375" style="90" bestFit="1" customWidth="1"/>
    <col min="3578" max="3578" width="74.7109375" style="90" bestFit="1" customWidth="1"/>
    <col min="3579" max="3579" width="7.7109375" style="90" bestFit="1" customWidth="1"/>
    <col min="3580" max="3580" width="9.28515625" style="90" bestFit="1" customWidth="1"/>
    <col min="3581" max="3581" width="13.28515625" style="90" bestFit="1" customWidth="1"/>
    <col min="3582" max="3582" width="12" style="90" customWidth="1"/>
    <col min="3583" max="3831" width="9.140625" style="90"/>
    <col min="3832" max="3832" width="20.28515625" style="90" bestFit="1" customWidth="1"/>
    <col min="3833" max="3833" width="23.7109375" style="90" bestFit="1" customWidth="1"/>
    <col min="3834" max="3834" width="74.7109375" style="90" bestFit="1" customWidth="1"/>
    <col min="3835" max="3835" width="7.7109375" style="90" bestFit="1" customWidth="1"/>
    <col min="3836" max="3836" width="9.28515625" style="90" bestFit="1" customWidth="1"/>
    <col min="3837" max="3837" width="13.28515625" style="90" bestFit="1" customWidth="1"/>
    <col min="3838" max="3838" width="12" style="90" customWidth="1"/>
    <col min="3839" max="4087" width="9.140625" style="90"/>
    <col min="4088" max="4088" width="20.28515625" style="90" bestFit="1" customWidth="1"/>
    <col min="4089" max="4089" width="23.7109375" style="90" bestFit="1" customWidth="1"/>
    <col min="4090" max="4090" width="74.7109375" style="90" bestFit="1" customWidth="1"/>
    <col min="4091" max="4091" width="7.7109375" style="90" bestFit="1" customWidth="1"/>
    <col min="4092" max="4092" width="9.28515625" style="90" bestFit="1" customWidth="1"/>
    <col min="4093" max="4093" width="13.28515625" style="90" bestFit="1" customWidth="1"/>
    <col min="4094" max="4094" width="12" style="90" customWidth="1"/>
    <col min="4095" max="4343" width="9.140625" style="90"/>
    <col min="4344" max="4344" width="20.28515625" style="90" bestFit="1" customWidth="1"/>
    <col min="4345" max="4345" width="23.7109375" style="90" bestFit="1" customWidth="1"/>
    <col min="4346" max="4346" width="74.7109375" style="90" bestFit="1" customWidth="1"/>
    <col min="4347" max="4347" width="7.7109375" style="90" bestFit="1" customWidth="1"/>
    <col min="4348" max="4348" width="9.28515625" style="90" bestFit="1" customWidth="1"/>
    <col min="4349" max="4349" width="13.28515625" style="90" bestFit="1" customWidth="1"/>
    <col min="4350" max="4350" width="12" style="90" customWidth="1"/>
    <col min="4351" max="4599" width="9.140625" style="90"/>
    <col min="4600" max="4600" width="20.28515625" style="90" bestFit="1" customWidth="1"/>
    <col min="4601" max="4601" width="23.7109375" style="90" bestFit="1" customWidth="1"/>
    <col min="4602" max="4602" width="74.7109375" style="90" bestFit="1" customWidth="1"/>
    <col min="4603" max="4603" width="7.7109375" style="90" bestFit="1" customWidth="1"/>
    <col min="4604" max="4604" width="9.28515625" style="90" bestFit="1" customWidth="1"/>
    <col min="4605" max="4605" width="13.28515625" style="90" bestFit="1" customWidth="1"/>
    <col min="4606" max="4606" width="12" style="90" customWidth="1"/>
    <col min="4607" max="4855" width="9.140625" style="90"/>
    <col min="4856" max="4856" width="20.28515625" style="90" bestFit="1" customWidth="1"/>
    <col min="4857" max="4857" width="23.7109375" style="90" bestFit="1" customWidth="1"/>
    <col min="4858" max="4858" width="74.7109375" style="90" bestFit="1" customWidth="1"/>
    <col min="4859" max="4859" width="7.7109375" style="90" bestFit="1" customWidth="1"/>
    <col min="4860" max="4860" width="9.28515625" style="90" bestFit="1" customWidth="1"/>
    <col min="4861" max="4861" width="13.28515625" style="90" bestFit="1" customWidth="1"/>
    <col min="4862" max="4862" width="12" style="90" customWidth="1"/>
    <col min="4863" max="5111" width="9.140625" style="90"/>
    <col min="5112" max="5112" width="20.28515625" style="90" bestFit="1" customWidth="1"/>
    <col min="5113" max="5113" width="23.7109375" style="90" bestFit="1" customWidth="1"/>
    <col min="5114" max="5114" width="74.7109375" style="90" bestFit="1" customWidth="1"/>
    <col min="5115" max="5115" width="7.7109375" style="90" bestFit="1" customWidth="1"/>
    <col min="5116" max="5116" width="9.28515625" style="90" bestFit="1" customWidth="1"/>
    <col min="5117" max="5117" width="13.28515625" style="90" bestFit="1" customWidth="1"/>
    <col min="5118" max="5118" width="12" style="90" customWidth="1"/>
    <col min="5119" max="5367" width="9.140625" style="90"/>
    <col min="5368" max="5368" width="20.28515625" style="90" bestFit="1" customWidth="1"/>
    <col min="5369" max="5369" width="23.7109375" style="90" bestFit="1" customWidth="1"/>
    <col min="5370" max="5370" width="74.7109375" style="90" bestFit="1" customWidth="1"/>
    <col min="5371" max="5371" width="7.7109375" style="90" bestFit="1" customWidth="1"/>
    <col min="5372" max="5372" width="9.28515625" style="90" bestFit="1" customWidth="1"/>
    <col min="5373" max="5373" width="13.28515625" style="90" bestFit="1" customWidth="1"/>
    <col min="5374" max="5374" width="12" style="90" customWidth="1"/>
    <col min="5375" max="5623" width="9.140625" style="90"/>
    <col min="5624" max="5624" width="20.28515625" style="90" bestFit="1" customWidth="1"/>
    <col min="5625" max="5625" width="23.7109375" style="90" bestFit="1" customWidth="1"/>
    <col min="5626" max="5626" width="74.7109375" style="90" bestFit="1" customWidth="1"/>
    <col min="5627" max="5627" width="7.7109375" style="90" bestFit="1" customWidth="1"/>
    <col min="5628" max="5628" width="9.28515625" style="90" bestFit="1" customWidth="1"/>
    <col min="5629" max="5629" width="13.28515625" style="90" bestFit="1" customWidth="1"/>
    <col min="5630" max="5630" width="12" style="90" customWidth="1"/>
    <col min="5631" max="5879" width="9.140625" style="90"/>
    <col min="5880" max="5880" width="20.28515625" style="90" bestFit="1" customWidth="1"/>
    <col min="5881" max="5881" width="23.7109375" style="90" bestFit="1" customWidth="1"/>
    <col min="5882" max="5882" width="74.7109375" style="90" bestFit="1" customWidth="1"/>
    <col min="5883" max="5883" width="7.7109375" style="90" bestFit="1" customWidth="1"/>
    <col min="5884" max="5884" width="9.28515625" style="90" bestFit="1" customWidth="1"/>
    <col min="5885" max="5885" width="13.28515625" style="90" bestFit="1" customWidth="1"/>
    <col min="5886" max="5886" width="12" style="90" customWidth="1"/>
    <col min="5887" max="6135" width="9.140625" style="90"/>
    <col min="6136" max="6136" width="20.28515625" style="90" bestFit="1" customWidth="1"/>
    <col min="6137" max="6137" width="23.7109375" style="90" bestFit="1" customWidth="1"/>
    <col min="6138" max="6138" width="74.7109375" style="90" bestFit="1" customWidth="1"/>
    <col min="6139" max="6139" width="7.7109375" style="90" bestFit="1" customWidth="1"/>
    <col min="6140" max="6140" width="9.28515625" style="90" bestFit="1" customWidth="1"/>
    <col min="6141" max="6141" width="13.28515625" style="90" bestFit="1" customWidth="1"/>
    <col min="6142" max="6142" width="12" style="90" customWidth="1"/>
    <col min="6143" max="6391" width="9.140625" style="90"/>
    <col min="6392" max="6392" width="20.28515625" style="90" bestFit="1" customWidth="1"/>
    <col min="6393" max="6393" width="23.7109375" style="90" bestFit="1" customWidth="1"/>
    <col min="6394" max="6394" width="74.7109375" style="90" bestFit="1" customWidth="1"/>
    <col min="6395" max="6395" width="7.7109375" style="90" bestFit="1" customWidth="1"/>
    <col min="6396" max="6396" width="9.28515625" style="90" bestFit="1" customWidth="1"/>
    <col min="6397" max="6397" width="13.28515625" style="90" bestFit="1" customWidth="1"/>
    <col min="6398" max="6398" width="12" style="90" customWidth="1"/>
    <col min="6399" max="6647" width="9.140625" style="90"/>
    <col min="6648" max="6648" width="20.28515625" style="90" bestFit="1" customWidth="1"/>
    <col min="6649" max="6649" width="23.7109375" style="90" bestFit="1" customWidth="1"/>
    <col min="6650" max="6650" width="74.7109375" style="90" bestFit="1" customWidth="1"/>
    <col min="6651" max="6651" width="7.7109375" style="90" bestFit="1" customWidth="1"/>
    <col min="6652" max="6652" width="9.28515625" style="90" bestFit="1" customWidth="1"/>
    <col min="6653" max="6653" width="13.28515625" style="90" bestFit="1" customWidth="1"/>
    <col min="6654" max="6654" width="12" style="90" customWidth="1"/>
    <col min="6655" max="6903" width="9.140625" style="90"/>
    <col min="6904" max="6904" width="20.28515625" style="90" bestFit="1" customWidth="1"/>
    <col min="6905" max="6905" width="23.7109375" style="90" bestFit="1" customWidth="1"/>
    <col min="6906" max="6906" width="74.7109375" style="90" bestFit="1" customWidth="1"/>
    <col min="6907" max="6907" width="7.7109375" style="90" bestFit="1" customWidth="1"/>
    <col min="6908" max="6908" width="9.28515625" style="90" bestFit="1" customWidth="1"/>
    <col min="6909" max="6909" width="13.28515625" style="90" bestFit="1" customWidth="1"/>
    <col min="6910" max="6910" width="12" style="90" customWidth="1"/>
    <col min="6911" max="7159" width="9.140625" style="90"/>
    <col min="7160" max="7160" width="20.28515625" style="90" bestFit="1" customWidth="1"/>
    <col min="7161" max="7161" width="23.7109375" style="90" bestFit="1" customWidth="1"/>
    <col min="7162" max="7162" width="74.7109375" style="90" bestFit="1" customWidth="1"/>
    <col min="7163" max="7163" width="7.7109375" style="90" bestFit="1" customWidth="1"/>
    <col min="7164" max="7164" width="9.28515625" style="90" bestFit="1" customWidth="1"/>
    <col min="7165" max="7165" width="13.28515625" style="90" bestFit="1" customWidth="1"/>
    <col min="7166" max="7166" width="12" style="90" customWidth="1"/>
    <col min="7167" max="7415" width="9.140625" style="90"/>
    <col min="7416" max="7416" width="20.28515625" style="90" bestFit="1" customWidth="1"/>
    <col min="7417" max="7417" width="23.7109375" style="90" bestFit="1" customWidth="1"/>
    <col min="7418" max="7418" width="74.7109375" style="90" bestFit="1" customWidth="1"/>
    <col min="7419" max="7419" width="7.7109375" style="90" bestFit="1" customWidth="1"/>
    <col min="7420" max="7420" width="9.28515625" style="90" bestFit="1" customWidth="1"/>
    <col min="7421" max="7421" width="13.28515625" style="90" bestFit="1" customWidth="1"/>
    <col min="7422" max="7422" width="12" style="90" customWidth="1"/>
    <col min="7423" max="7671" width="9.140625" style="90"/>
    <col min="7672" max="7672" width="20.28515625" style="90" bestFit="1" customWidth="1"/>
    <col min="7673" max="7673" width="23.7109375" style="90" bestFit="1" customWidth="1"/>
    <col min="7674" max="7674" width="74.7109375" style="90" bestFit="1" customWidth="1"/>
    <col min="7675" max="7675" width="7.7109375" style="90" bestFit="1" customWidth="1"/>
    <col min="7676" max="7676" width="9.28515625" style="90" bestFit="1" customWidth="1"/>
    <col min="7677" max="7677" width="13.28515625" style="90" bestFit="1" customWidth="1"/>
    <col min="7678" max="7678" width="12" style="90" customWidth="1"/>
    <col min="7679" max="7927" width="9.140625" style="90"/>
    <col min="7928" max="7928" width="20.28515625" style="90" bestFit="1" customWidth="1"/>
    <col min="7929" max="7929" width="23.7109375" style="90" bestFit="1" customWidth="1"/>
    <col min="7930" max="7930" width="74.7109375" style="90" bestFit="1" customWidth="1"/>
    <col min="7931" max="7931" width="7.7109375" style="90" bestFit="1" customWidth="1"/>
    <col min="7932" max="7932" width="9.28515625" style="90" bestFit="1" customWidth="1"/>
    <col min="7933" max="7933" width="13.28515625" style="90" bestFit="1" customWidth="1"/>
    <col min="7934" max="7934" width="12" style="90" customWidth="1"/>
    <col min="7935" max="8183" width="9.140625" style="90"/>
    <col min="8184" max="8184" width="20.28515625" style="90" bestFit="1" customWidth="1"/>
    <col min="8185" max="8185" width="23.7109375" style="90" bestFit="1" customWidth="1"/>
    <col min="8186" max="8186" width="74.7109375" style="90" bestFit="1" customWidth="1"/>
    <col min="8187" max="8187" width="7.7109375" style="90" bestFit="1" customWidth="1"/>
    <col min="8188" max="8188" width="9.28515625" style="90" bestFit="1" customWidth="1"/>
    <col min="8189" max="8189" width="13.28515625" style="90" bestFit="1" customWidth="1"/>
    <col min="8190" max="8190" width="12" style="90" customWidth="1"/>
    <col min="8191" max="8439" width="9.140625" style="90"/>
    <col min="8440" max="8440" width="20.28515625" style="90" bestFit="1" customWidth="1"/>
    <col min="8441" max="8441" width="23.7109375" style="90" bestFit="1" customWidth="1"/>
    <col min="8442" max="8442" width="74.7109375" style="90" bestFit="1" customWidth="1"/>
    <col min="8443" max="8443" width="7.7109375" style="90" bestFit="1" customWidth="1"/>
    <col min="8444" max="8444" width="9.28515625" style="90" bestFit="1" customWidth="1"/>
    <col min="8445" max="8445" width="13.28515625" style="90" bestFit="1" customWidth="1"/>
    <col min="8446" max="8446" width="12" style="90" customWidth="1"/>
    <col min="8447" max="8695" width="9.140625" style="90"/>
    <col min="8696" max="8696" width="20.28515625" style="90" bestFit="1" customWidth="1"/>
    <col min="8697" max="8697" width="23.7109375" style="90" bestFit="1" customWidth="1"/>
    <col min="8698" max="8698" width="74.7109375" style="90" bestFit="1" customWidth="1"/>
    <col min="8699" max="8699" width="7.7109375" style="90" bestFit="1" customWidth="1"/>
    <col min="8700" max="8700" width="9.28515625" style="90" bestFit="1" customWidth="1"/>
    <col min="8701" max="8701" width="13.28515625" style="90" bestFit="1" customWidth="1"/>
    <col min="8702" max="8702" width="12" style="90" customWidth="1"/>
    <col min="8703" max="8951" width="9.140625" style="90"/>
    <col min="8952" max="8952" width="20.28515625" style="90" bestFit="1" customWidth="1"/>
    <col min="8953" max="8953" width="23.7109375" style="90" bestFit="1" customWidth="1"/>
    <col min="8954" max="8954" width="74.7109375" style="90" bestFit="1" customWidth="1"/>
    <col min="8955" max="8955" width="7.7109375" style="90" bestFit="1" customWidth="1"/>
    <col min="8956" max="8956" width="9.28515625" style="90" bestFit="1" customWidth="1"/>
    <col min="8957" max="8957" width="13.28515625" style="90" bestFit="1" customWidth="1"/>
    <col min="8958" max="8958" width="12" style="90" customWidth="1"/>
    <col min="8959" max="9207" width="9.140625" style="90"/>
    <col min="9208" max="9208" width="20.28515625" style="90" bestFit="1" customWidth="1"/>
    <col min="9209" max="9209" width="23.7109375" style="90" bestFit="1" customWidth="1"/>
    <col min="9210" max="9210" width="74.7109375" style="90" bestFit="1" customWidth="1"/>
    <col min="9211" max="9211" width="7.7109375" style="90" bestFit="1" customWidth="1"/>
    <col min="9212" max="9212" width="9.28515625" style="90" bestFit="1" customWidth="1"/>
    <col min="9213" max="9213" width="13.28515625" style="90" bestFit="1" customWidth="1"/>
    <col min="9214" max="9214" width="12" style="90" customWidth="1"/>
    <col min="9215" max="9463" width="9.140625" style="90"/>
    <col min="9464" max="9464" width="20.28515625" style="90" bestFit="1" customWidth="1"/>
    <col min="9465" max="9465" width="23.7109375" style="90" bestFit="1" customWidth="1"/>
    <col min="9466" max="9466" width="74.7109375" style="90" bestFit="1" customWidth="1"/>
    <col min="9467" max="9467" width="7.7109375" style="90" bestFit="1" customWidth="1"/>
    <col min="9468" max="9468" width="9.28515625" style="90" bestFit="1" customWidth="1"/>
    <col min="9469" max="9469" width="13.28515625" style="90" bestFit="1" customWidth="1"/>
    <col min="9470" max="9470" width="12" style="90" customWidth="1"/>
    <col min="9471" max="9719" width="9.140625" style="90"/>
    <col min="9720" max="9720" width="20.28515625" style="90" bestFit="1" customWidth="1"/>
    <col min="9721" max="9721" width="23.7109375" style="90" bestFit="1" customWidth="1"/>
    <col min="9722" max="9722" width="74.7109375" style="90" bestFit="1" customWidth="1"/>
    <col min="9723" max="9723" width="7.7109375" style="90" bestFit="1" customWidth="1"/>
    <col min="9724" max="9724" width="9.28515625" style="90" bestFit="1" customWidth="1"/>
    <col min="9725" max="9725" width="13.28515625" style="90" bestFit="1" customWidth="1"/>
    <col min="9726" max="9726" width="12" style="90" customWidth="1"/>
    <col min="9727" max="9975" width="9.140625" style="90"/>
    <col min="9976" max="9976" width="20.28515625" style="90" bestFit="1" customWidth="1"/>
    <col min="9977" max="9977" width="23.7109375" style="90" bestFit="1" customWidth="1"/>
    <col min="9978" max="9978" width="74.7109375" style="90" bestFit="1" customWidth="1"/>
    <col min="9979" max="9979" width="7.7109375" style="90" bestFit="1" customWidth="1"/>
    <col min="9980" max="9980" width="9.28515625" style="90" bestFit="1" customWidth="1"/>
    <col min="9981" max="9981" width="13.28515625" style="90" bestFit="1" customWidth="1"/>
    <col min="9982" max="9982" width="12" style="90" customWidth="1"/>
    <col min="9983" max="10231" width="9.140625" style="90"/>
    <col min="10232" max="10232" width="20.28515625" style="90" bestFit="1" customWidth="1"/>
    <col min="10233" max="10233" width="23.7109375" style="90" bestFit="1" customWidth="1"/>
    <col min="10234" max="10234" width="74.7109375" style="90" bestFit="1" customWidth="1"/>
    <col min="10235" max="10235" width="7.7109375" style="90" bestFit="1" customWidth="1"/>
    <col min="10236" max="10236" width="9.28515625" style="90" bestFit="1" customWidth="1"/>
    <col min="10237" max="10237" width="13.28515625" style="90" bestFit="1" customWidth="1"/>
    <col min="10238" max="10238" width="12" style="90" customWidth="1"/>
    <col min="10239" max="10487" width="9.140625" style="90"/>
    <col min="10488" max="10488" width="20.28515625" style="90" bestFit="1" customWidth="1"/>
    <col min="10489" max="10489" width="23.7109375" style="90" bestFit="1" customWidth="1"/>
    <col min="10490" max="10490" width="74.7109375" style="90" bestFit="1" customWidth="1"/>
    <col min="10491" max="10491" width="7.7109375" style="90" bestFit="1" customWidth="1"/>
    <col min="10492" max="10492" width="9.28515625" style="90" bestFit="1" customWidth="1"/>
    <col min="10493" max="10493" width="13.28515625" style="90" bestFit="1" customWidth="1"/>
    <col min="10494" max="10494" width="12" style="90" customWidth="1"/>
    <col min="10495" max="10743" width="9.140625" style="90"/>
    <col min="10744" max="10744" width="20.28515625" style="90" bestFit="1" customWidth="1"/>
    <col min="10745" max="10745" width="23.7109375" style="90" bestFit="1" customWidth="1"/>
    <col min="10746" max="10746" width="74.7109375" style="90" bestFit="1" customWidth="1"/>
    <col min="10747" max="10747" width="7.7109375" style="90" bestFit="1" customWidth="1"/>
    <col min="10748" max="10748" width="9.28515625" style="90" bestFit="1" customWidth="1"/>
    <col min="10749" max="10749" width="13.28515625" style="90" bestFit="1" customWidth="1"/>
    <col min="10750" max="10750" width="12" style="90" customWidth="1"/>
    <col min="10751" max="10999" width="9.140625" style="90"/>
    <col min="11000" max="11000" width="20.28515625" style="90" bestFit="1" customWidth="1"/>
    <col min="11001" max="11001" width="23.7109375" style="90" bestFit="1" customWidth="1"/>
    <col min="11002" max="11002" width="74.7109375" style="90" bestFit="1" customWidth="1"/>
    <col min="11003" max="11003" width="7.7109375" style="90" bestFit="1" customWidth="1"/>
    <col min="11004" max="11004" width="9.28515625" style="90" bestFit="1" customWidth="1"/>
    <col min="11005" max="11005" width="13.28515625" style="90" bestFit="1" customWidth="1"/>
    <col min="11006" max="11006" width="12" style="90" customWidth="1"/>
    <col min="11007" max="11255" width="9.140625" style="90"/>
    <col min="11256" max="11256" width="20.28515625" style="90" bestFit="1" customWidth="1"/>
    <col min="11257" max="11257" width="23.7109375" style="90" bestFit="1" customWidth="1"/>
    <col min="11258" max="11258" width="74.7109375" style="90" bestFit="1" customWidth="1"/>
    <col min="11259" max="11259" width="7.7109375" style="90" bestFit="1" customWidth="1"/>
    <col min="11260" max="11260" width="9.28515625" style="90" bestFit="1" customWidth="1"/>
    <col min="11261" max="11261" width="13.28515625" style="90" bestFit="1" customWidth="1"/>
    <col min="11262" max="11262" width="12" style="90" customWidth="1"/>
    <col min="11263" max="11511" width="9.140625" style="90"/>
    <col min="11512" max="11512" width="20.28515625" style="90" bestFit="1" customWidth="1"/>
    <col min="11513" max="11513" width="23.7109375" style="90" bestFit="1" customWidth="1"/>
    <col min="11514" max="11514" width="74.7109375" style="90" bestFit="1" customWidth="1"/>
    <col min="11515" max="11515" width="7.7109375" style="90" bestFit="1" customWidth="1"/>
    <col min="11516" max="11516" width="9.28515625" style="90" bestFit="1" customWidth="1"/>
    <col min="11517" max="11517" width="13.28515625" style="90" bestFit="1" customWidth="1"/>
    <col min="11518" max="11518" width="12" style="90" customWidth="1"/>
    <col min="11519" max="11767" width="9.140625" style="90"/>
    <col min="11768" max="11768" width="20.28515625" style="90" bestFit="1" customWidth="1"/>
    <col min="11769" max="11769" width="23.7109375" style="90" bestFit="1" customWidth="1"/>
    <col min="11770" max="11770" width="74.7109375" style="90" bestFit="1" customWidth="1"/>
    <col min="11771" max="11771" width="7.7109375" style="90" bestFit="1" customWidth="1"/>
    <col min="11772" max="11772" width="9.28515625" style="90" bestFit="1" customWidth="1"/>
    <col min="11773" max="11773" width="13.28515625" style="90" bestFit="1" customWidth="1"/>
    <col min="11774" max="11774" width="12" style="90" customWidth="1"/>
    <col min="11775" max="12023" width="9.140625" style="90"/>
    <col min="12024" max="12024" width="20.28515625" style="90" bestFit="1" customWidth="1"/>
    <col min="12025" max="12025" width="23.7109375" style="90" bestFit="1" customWidth="1"/>
    <col min="12026" max="12026" width="74.7109375" style="90" bestFit="1" customWidth="1"/>
    <col min="12027" max="12027" width="7.7109375" style="90" bestFit="1" customWidth="1"/>
    <col min="12028" max="12028" width="9.28515625" style="90" bestFit="1" customWidth="1"/>
    <col min="12029" max="12029" width="13.28515625" style="90" bestFit="1" customWidth="1"/>
    <col min="12030" max="12030" width="12" style="90" customWidth="1"/>
    <col min="12031" max="12279" width="9.140625" style="90"/>
    <col min="12280" max="12280" width="20.28515625" style="90" bestFit="1" customWidth="1"/>
    <col min="12281" max="12281" width="23.7109375" style="90" bestFit="1" customWidth="1"/>
    <col min="12282" max="12282" width="74.7109375" style="90" bestFit="1" customWidth="1"/>
    <col min="12283" max="12283" width="7.7109375" style="90" bestFit="1" customWidth="1"/>
    <col min="12284" max="12284" width="9.28515625" style="90" bestFit="1" customWidth="1"/>
    <col min="12285" max="12285" width="13.28515625" style="90" bestFit="1" customWidth="1"/>
    <col min="12286" max="12286" width="12" style="90" customWidth="1"/>
    <col min="12287" max="12535" width="9.140625" style="90"/>
    <col min="12536" max="12536" width="20.28515625" style="90" bestFit="1" customWidth="1"/>
    <col min="12537" max="12537" width="23.7109375" style="90" bestFit="1" customWidth="1"/>
    <col min="12538" max="12538" width="74.7109375" style="90" bestFit="1" customWidth="1"/>
    <col min="12539" max="12539" width="7.7109375" style="90" bestFit="1" customWidth="1"/>
    <col min="12540" max="12540" width="9.28515625" style="90" bestFit="1" customWidth="1"/>
    <col min="12541" max="12541" width="13.28515625" style="90" bestFit="1" customWidth="1"/>
    <col min="12542" max="12542" width="12" style="90" customWidth="1"/>
    <col min="12543" max="12791" width="9.140625" style="90"/>
    <col min="12792" max="12792" width="20.28515625" style="90" bestFit="1" customWidth="1"/>
    <col min="12793" max="12793" width="23.7109375" style="90" bestFit="1" customWidth="1"/>
    <col min="12794" max="12794" width="74.7109375" style="90" bestFit="1" customWidth="1"/>
    <col min="12795" max="12795" width="7.7109375" style="90" bestFit="1" customWidth="1"/>
    <col min="12796" max="12796" width="9.28515625" style="90" bestFit="1" customWidth="1"/>
    <col min="12797" max="12797" width="13.28515625" style="90" bestFit="1" customWidth="1"/>
    <col min="12798" max="12798" width="12" style="90" customWidth="1"/>
    <col min="12799" max="13047" width="9.140625" style="90"/>
    <col min="13048" max="13048" width="20.28515625" style="90" bestFit="1" customWidth="1"/>
    <col min="13049" max="13049" width="23.7109375" style="90" bestFit="1" customWidth="1"/>
    <col min="13050" max="13050" width="74.7109375" style="90" bestFit="1" customWidth="1"/>
    <col min="13051" max="13051" width="7.7109375" style="90" bestFit="1" customWidth="1"/>
    <col min="13052" max="13052" width="9.28515625" style="90" bestFit="1" customWidth="1"/>
    <col min="13053" max="13053" width="13.28515625" style="90" bestFit="1" customWidth="1"/>
    <col min="13054" max="13054" width="12" style="90" customWidth="1"/>
    <col min="13055" max="13303" width="9.140625" style="90"/>
    <col min="13304" max="13304" width="20.28515625" style="90" bestFit="1" customWidth="1"/>
    <col min="13305" max="13305" width="23.7109375" style="90" bestFit="1" customWidth="1"/>
    <col min="13306" max="13306" width="74.7109375" style="90" bestFit="1" customWidth="1"/>
    <col min="13307" max="13307" width="7.7109375" style="90" bestFit="1" customWidth="1"/>
    <col min="13308" max="13308" width="9.28515625" style="90" bestFit="1" customWidth="1"/>
    <col min="13309" max="13309" width="13.28515625" style="90" bestFit="1" customWidth="1"/>
    <col min="13310" max="13310" width="12" style="90" customWidth="1"/>
    <col min="13311" max="13559" width="9.140625" style="90"/>
    <col min="13560" max="13560" width="20.28515625" style="90" bestFit="1" customWidth="1"/>
    <col min="13561" max="13561" width="23.7109375" style="90" bestFit="1" customWidth="1"/>
    <col min="13562" max="13562" width="74.7109375" style="90" bestFit="1" customWidth="1"/>
    <col min="13563" max="13563" width="7.7109375" style="90" bestFit="1" customWidth="1"/>
    <col min="13564" max="13564" width="9.28515625" style="90" bestFit="1" customWidth="1"/>
    <col min="13565" max="13565" width="13.28515625" style="90" bestFit="1" customWidth="1"/>
    <col min="13566" max="13566" width="12" style="90" customWidth="1"/>
    <col min="13567" max="13815" width="9.140625" style="90"/>
    <col min="13816" max="13816" width="20.28515625" style="90" bestFit="1" customWidth="1"/>
    <col min="13817" max="13817" width="23.7109375" style="90" bestFit="1" customWidth="1"/>
    <col min="13818" max="13818" width="74.7109375" style="90" bestFit="1" customWidth="1"/>
    <col min="13819" max="13819" width="7.7109375" style="90" bestFit="1" customWidth="1"/>
    <col min="13820" max="13820" width="9.28515625" style="90" bestFit="1" customWidth="1"/>
    <col min="13821" max="13821" width="13.28515625" style="90" bestFit="1" customWidth="1"/>
    <col min="13822" max="13822" width="12" style="90" customWidth="1"/>
    <col min="13823" max="14071" width="9.140625" style="90"/>
    <col min="14072" max="14072" width="20.28515625" style="90" bestFit="1" customWidth="1"/>
    <col min="14073" max="14073" width="23.7109375" style="90" bestFit="1" customWidth="1"/>
    <col min="14074" max="14074" width="74.7109375" style="90" bestFit="1" customWidth="1"/>
    <col min="14075" max="14075" width="7.7109375" style="90" bestFit="1" customWidth="1"/>
    <col min="14076" max="14076" width="9.28515625" style="90" bestFit="1" customWidth="1"/>
    <col min="14077" max="14077" width="13.28515625" style="90" bestFit="1" customWidth="1"/>
    <col min="14078" max="14078" width="12" style="90" customWidth="1"/>
    <col min="14079" max="14327" width="9.140625" style="90"/>
    <col min="14328" max="14328" width="20.28515625" style="90" bestFit="1" customWidth="1"/>
    <col min="14329" max="14329" width="23.7109375" style="90" bestFit="1" customWidth="1"/>
    <col min="14330" max="14330" width="74.7109375" style="90" bestFit="1" customWidth="1"/>
    <col min="14331" max="14331" width="7.7109375" style="90" bestFit="1" customWidth="1"/>
    <col min="14332" max="14332" width="9.28515625" style="90" bestFit="1" customWidth="1"/>
    <col min="14333" max="14333" width="13.28515625" style="90" bestFit="1" customWidth="1"/>
    <col min="14334" max="14334" width="12" style="90" customWidth="1"/>
    <col min="14335" max="14583" width="9.140625" style="90"/>
    <col min="14584" max="14584" width="20.28515625" style="90" bestFit="1" customWidth="1"/>
    <col min="14585" max="14585" width="23.7109375" style="90" bestFit="1" customWidth="1"/>
    <col min="14586" max="14586" width="74.7109375" style="90" bestFit="1" customWidth="1"/>
    <col min="14587" max="14587" width="7.7109375" style="90" bestFit="1" customWidth="1"/>
    <col min="14588" max="14588" width="9.28515625" style="90" bestFit="1" customWidth="1"/>
    <col min="14589" max="14589" width="13.28515625" style="90" bestFit="1" customWidth="1"/>
    <col min="14590" max="14590" width="12" style="90" customWidth="1"/>
    <col min="14591" max="14839" width="9.140625" style="90"/>
    <col min="14840" max="14840" width="20.28515625" style="90" bestFit="1" customWidth="1"/>
    <col min="14841" max="14841" width="23.7109375" style="90" bestFit="1" customWidth="1"/>
    <col min="14842" max="14842" width="74.7109375" style="90" bestFit="1" customWidth="1"/>
    <col min="14843" max="14843" width="7.7109375" style="90" bestFit="1" customWidth="1"/>
    <col min="14844" max="14844" width="9.28515625" style="90" bestFit="1" customWidth="1"/>
    <col min="14845" max="14845" width="13.28515625" style="90" bestFit="1" customWidth="1"/>
    <col min="14846" max="14846" width="12" style="90" customWidth="1"/>
    <col min="14847" max="15095" width="9.140625" style="90"/>
    <col min="15096" max="15096" width="20.28515625" style="90" bestFit="1" customWidth="1"/>
    <col min="15097" max="15097" width="23.7109375" style="90" bestFit="1" customWidth="1"/>
    <col min="15098" max="15098" width="74.7109375" style="90" bestFit="1" customWidth="1"/>
    <col min="15099" max="15099" width="7.7109375" style="90" bestFit="1" customWidth="1"/>
    <col min="15100" max="15100" width="9.28515625" style="90" bestFit="1" customWidth="1"/>
    <col min="15101" max="15101" width="13.28515625" style="90" bestFit="1" customWidth="1"/>
    <col min="15102" max="15102" width="12" style="90" customWidth="1"/>
    <col min="15103" max="15351" width="9.140625" style="90"/>
    <col min="15352" max="15352" width="20.28515625" style="90" bestFit="1" customWidth="1"/>
    <col min="15353" max="15353" width="23.7109375" style="90" bestFit="1" customWidth="1"/>
    <col min="15354" max="15354" width="74.7109375" style="90" bestFit="1" customWidth="1"/>
    <col min="15355" max="15355" width="7.7109375" style="90" bestFit="1" customWidth="1"/>
    <col min="15356" max="15356" width="9.28515625" style="90" bestFit="1" customWidth="1"/>
    <col min="15357" max="15357" width="13.28515625" style="90" bestFit="1" customWidth="1"/>
    <col min="15358" max="15358" width="12" style="90" customWidth="1"/>
    <col min="15359" max="15607" width="9.140625" style="90"/>
    <col min="15608" max="15608" width="20.28515625" style="90" bestFit="1" customWidth="1"/>
    <col min="15609" max="15609" width="23.7109375" style="90" bestFit="1" customWidth="1"/>
    <col min="15610" max="15610" width="74.7109375" style="90" bestFit="1" customWidth="1"/>
    <col min="15611" max="15611" width="7.7109375" style="90" bestFit="1" customWidth="1"/>
    <col min="15612" max="15612" width="9.28515625" style="90" bestFit="1" customWidth="1"/>
    <col min="15613" max="15613" width="13.28515625" style="90" bestFit="1" customWidth="1"/>
    <col min="15614" max="15614" width="12" style="90" customWidth="1"/>
    <col min="15615" max="15863" width="9.140625" style="90"/>
    <col min="15864" max="15864" width="20.28515625" style="90" bestFit="1" customWidth="1"/>
    <col min="15865" max="15865" width="23.7109375" style="90" bestFit="1" customWidth="1"/>
    <col min="15866" max="15866" width="74.7109375" style="90" bestFit="1" customWidth="1"/>
    <col min="15867" max="15867" width="7.7109375" style="90" bestFit="1" customWidth="1"/>
    <col min="15868" max="15868" width="9.28515625" style="90" bestFit="1" customWidth="1"/>
    <col min="15869" max="15869" width="13.28515625" style="90" bestFit="1" customWidth="1"/>
    <col min="15870" max="15870" width="12" style="90" customWidth="1"/>
    <col min="15871" max="16119" width="9.140625" style="90"/>
    <col min="16120" max="16120" width="20.28515625" style="90" bestFit="1" customWidth="1"/>
    <col min="16121" max="16121" width="23.7109375" style="90" bestFit="1" customWidth="1"/>
    <col min="16122" max="16122" width="74.7109375" style="90" bestFit="1" customWidth="1"/>
    <col min="16123" max="16123" width="7.7109375" style="90" bestFit="1" customWidth="1"/>
    <col min="16124" max="16124" width="9.28515625" style="90" bestFit="1" customWidth="1"/>
    <col min="16125" max="16125" width="13.28515625" style="90" bestFit="1" customWidth="1"/>
    <col min="16126" max="16126" width="12" style="90" customWidth="1"/>
    <col min="16127" max="16375" width="9.140625" style="90"/>
    <col min="16376" max="16384" width="9.28515625" style="90" customWidth="1"/>
  </cols>
  <sheetData>
    <row r="1" spans="1:6">
      <c r="A1" s="2335" t="s">
        <v>6335</v>
      </c>
      <c r="B1" s="2335"/>
      <c r="C1" s="2335"/>
      <c r="D1" s="2335"/>
      <c r="E1" s="2335"/>
      <c r="F1" s="2335"/>
    </row>
    <row r="4" spans="1:6">
      <c r="A4" s="688" t="s">
        <v>2079</v>
      </c>
      <c r="B4" s="584">
        <v>0</v>
      </c>
    </row>
    <row r="5" spans="1:6" ht="9" customHeight="1"/>
    <row r="6" spans="1:6" ht="30">
      <c r="A6" s="734" t="s">
        <v>1279</v>
      </c>
      <c r="B6" s="734" t="s">
        <v>4</v>
      </c>
      <c r="C6" s="743" t="s">
        <v>2080</v>
      </c>
      <c r="D6" s="734" t="s">
        <v>2081</v>
      </c>
      <c r="E6" s="744" t="s">
        <v>878</v>
      </c>
      <c r="F6" s="745" t="s">
        <v>1728</v>
      </c>
    </row>
    <row r="7" spans="1:6" ht="15" customHeight="1" thickBot="1">
      <c r="A7" s="735" t="s">
        <v>6320</v>
      </c>
      <c r="B7" s="746"/>
      <c r="C7" s="743" t="s">
        <v>2080</v>
      </c>
      <c r="D7" s="734" t="s">
        <v>2081</v>
      </c>
      <c r="E7" s="747"/>
      <c r="F7" s="745"/>
    </row>
    <row r="8" spans="1:6" ht="25.5">
      <c r="A8" s="886">
        <v>1100015</v>
      </c>
      <c r="B8" s="889" t="s">
        <v>6321</v>
      </c>
      <c r="C8" s="886">
        <v>15</v>
      </c>
      <c r="D8" s="885">
        <v>16</v>
      </c>
      <c r="E8" s="948">
        <v>72</v>
      </c>
      <c r="F8" s="563">
        <f t="shared" ref="F8:F21" si="0">E8-E8*$B$4/100</f>
        <v>72</v>
      </c>
    </row>
    <row r="9" spans="1:6" ht="25.5">
      <c r="A9" s="887">
        <v>1100020</v>
      </c>
      <c r="B9" s="890" t="s">
        <v>6322</v>
      </c>
      <c r="C9" s="887">
        <v>20</v>
      </c>
      <c r="D9" s="885">
        <v>16</v>
      </c>
      <c r="E9" s="948">
        <v>73.799999999999983</v>
      </c>
      <c r="F9" s="563">
        <f t="shared" si="0"/>
        <v>73.799999999999983</v>
      </c>
    </row>
    <row r="10" spans="1:6" ht="25.5">
      <c r="A10" s="887">
        <v>1100025</v>
      </c>
      <c r="B10" s="890" t="s">
        <v>6323</v>
      </c>
      <c r="C10" s="887">
        <v>25</v>
      </c>
      <c r="D10" s="885">
        <v>16</v>
      </c>
      <c r="E10" s="948">
        <v>75.599999999999994</v>
      </c>
      <c r="F10" s="563">
        <f t="shared" si="0"/>
        <v>75.599999999999994</v>
      </c>
    </row>
    <row r="11" spans="1:6" ht="25.5">
      <c r="A11" s="887">
        <v>1100032</v>
      </c>
      <c r="B11" s="890" t="s">
        <v>6324</v>
      </c>
      <c r="C11" s="887">
        <v>32</v>
      </c>
      <c r="D11" s="885">
        <v>16</v>
      </c>
      <c r="E11" s="948">
        <v>88.2</v>
      </c>
      <c r="F11" s="563">
        <f t="shared" si="0"/>
        <v>88.2</v>
      </c>
    </row>
    <row r="12" spans="1:6" ht="25.5">
      <c r="A12" s="887">
        <v>1100040</v>
      </c>
      <c r="B12" s="890" t="s">
        <v>6325</v>
      </c>
      <c r="C12" s="887">
        <v>40</v>
      </c>
      <c r="D12" s="885">
        <v>16</v>
      </c>
      <c r="E12" s="948">
        <v>117</v>
      </c>
      <c r="F12" s="563">
        <f t="shared" si="0"/>
        <v>117</v>
      </c>
    </row>
    <row r="13" spans="1:6" ht="25.5">
      <c r="A13" s="887">
        <v>1100050</v>
      </c>
      <c r="B13" s="890" t="s">
        <v>6326</v>
      </c>
      <c r="C13" s="887">
        <v>50</v>
      </c>
      <c r="D13" s="885">
        <v>16</v>
      </c>
      <c r="E13" s="948">
        <v>145.79999999999998</v>
      </c>
      <c r="F13" s="563">
        <f t="shared" si="0"/>
        <v>145.79999999999998</v>
      </c>
    </row>
    <row r="14" spans="1:6" ht="25.5">
      <c r="A14" s="887">
        <v>1100065</v>
      </c>
      <c r="B14" s="890" t="s">
        <v>6327</v>
      </c>
      <c r="C14" s="887">
        <v>65</v>
      </c>
      <c r="D14" s="885">
        <v>16</v>
      </c>
      <c r="E14" s="948">
        <v>194.4</v>
      </c>
      <c r="F14" s="563">
        <f t="shared" si="0"/>
        <v>194.4</v>
      </c>
    </row>
    <row r="15" spans="1:6" ht="25.5">
      <c r="A15" s="887">
        <v>1100080</v>
      </c>
      <c r="B15" s="890" t="s">
        <v>6328</v>
      </c>
      <c r="C15" s="887">
        <v>80</v>
      </c>
      <c r="D15" s="885">
        <v>16</v>
      </c>
      <c r="E15" s="948">
        <v>250.19999999999996</v>
      </c>
      <c r="F15" s="563">
        <f t="shared" si="0"/>
        <v>250.19999999999996</v>
      </c>
    </row>
    <row r="16" spans="1:6" ht="25.5">
      <c r="A16" s="887">
        <v>1100100</v>
      </c>
      <c r="B16" s="890" t="s">
        <v>6329</v>
      </c>
      <c r="C16" s="887">
        <v>100</v>
      </c>
      <c r="D16" s="885">
        <v>16</v>
      </c>
      <c r="E16" s="948">
        <v>322.2</v>
      </c>
      <c r="F16" s="563">
        <f t="shared" si="0"/>
        <v>322.2</v>
      </c>
    </row>
    <row r="17" spans="1:6" ht="25.5">
      <c r="A17" s="887">
        <v>1100125</v>
      </c>
      <c r="B17" s="890" t="s">
        <v>6330</v>
      </c>
      <c r="C17" s="887">
        <v>125</v>
      </c>
      <c r="D17" s="885">
        <v>16</v>
      </c>
      <c r="E17" s="948">
        <v>522</v>
      </c>
      <c r="F17" s="563">
        <f t="shared" si="0"/>
        <v>522</v>
      </c>
    </row>
    <row r="18" spans="1:6" ht="25.5">
      <c r="A18" s="887">
        <v>1100150</v>
      </c>
      <c r="B18" s="890" t="s">
        <v>6331</v>
      </c>
      <c r="C18" s="887">
        <v>150</v>
      </c>
      <c r="D18" s="885">
        <v>16</v>
      </c>
      <c r="E18" s="948">
        <v>685.8</v>
      </c>
      <c r="F18" s="563">
        <f t="shared" si="0"/>
        <v>685.8</v>
      </c>
    </row>
    <row r="19" spans="1:6" ht="25.5">
      <c r="A19" s="887">
        <v>1100200</v>
      </c>
      <c r="B19" s="890" t="s">
        <v>6332</v>
      </c>
      <c r="C19" s="887">
        <v>200</v>
      </c>
      <c r="D19" s="885">
        <v>16</v>
      </c>
      <c r="E19" s="948">
        <v>1803.5999999999997</v>
      </c>
      <c r="F19" s="563">
        <f t="shared" si="0"/>
        <v>1803.5999999999997</v>
      </c>
    </row>
    <row r="20" spans="1:6" ht="25.5">
      <c r="A20" s="887">
        <v>1100250</v>
      </c>
      <c r="B20" s="890" t="s">
        <v>6333</v>
      </c>
      <c r="C20" s="887">
        <v>250</v>
      </c>
      <c r="D20" s="885">
        <v>16</v>
      </c>
      <c r="E20" s="948">
        <v>2662.2</v>
      </c>
      <c r="F20" s="563">
        <f t="shared" si="0"/>
        <v>2662.2</v>
      </c>
    </row>
    <row r="21" spans="1:6" ht="26.25" thickBot="1">
      <c r="A21" s="888">
        <v>1100300</v>
      </c>
      <c r="B21" s="891" t="s">
        <v>6334</v>
      </c>
      <c r="C21" s="888">
        <v>300</v>
      </c>
      <c r="D21" s="885">
        <v>16</v>
      </c>
      <c r="E21" s="948">
        <v>2790</v>
      </c>
      <c r="F21" s="563">
        <f t="shared" si="0"/>
        <v>2790</v>
      </c>
    </row>
    <row r="22" spans="1:6" ht="15.75" thickBot="1">
      <c r="A22" s="735" t="s">
        <v>6336</v>
      </c>
      <c r="B22" s="737"/>
      <c r="C22" s="748"/>
      <c r="D22" s="748"/>
      <c r="E22" s="748"/>
      <c r="F22" s="749"/>
    </row>
    <row r="23" spans="1:6" ht="25.5">
      <c r="A23" s="886">
        <v>2290050</v>
      </c>
      <c r="B23" s="889" t="s">
        <v>6337</v>
      </c>
      <c r="C23" s="886">
        <v>50</v>
      </c>
      <c r="D23" s="885">
        <v>16</v>
      </c>
      <c r="E23" s="1116">
        <v>81.359999999999957</v>
      </c>
      <c r="F23" s="563">
        <f t="shared" ref="F23:F57" si="1">E23-E23*$B$4/100</f>
        <v>81.359999999999957</v>
      </c>
    </row>
    <row r="24" spans="1:6" ht="25.5">
      <c r="A24" s="887">
        <v>2290065</v>
      </c>
      <c r="B24" s="890" t="s">
        <v>6338</v>
      </c>
      <c r="C24" s="887">
        <v>65</v>
      </c>
      <c r="D24" s="885">
        <v>16</v>
      </c>
      <c r="E24" s="1116">
        <v>91.44</v>
      </c>
      <c r="F24" s="563">
        <f t="shared" si="1"/>
        <v>91.44</v>
      </c>
    </row>
    <row r="25" spans="1:6" ht="25.5">
      <c r="A25" s="887">
        <v>2290080</v>
      </c>
      <c r="B25" s="890" t="s">
        <v>6339</v>
      </c>
      <c r="C25" s="887">
        <v>80</v>
      </c>
      <c r="D25" s="885">
        <v>16</v>
      </c>
      <c r="E25" s="1116">
        <v>110.87999999999994</v>
      </c>
      <c r="F25" s="563">
        <f t="shared" si="1"/>
        <v>110.87999999999994</v>
      </c>
    </row>
    <row r="26" spans="1:6" ht="25.5">
      <c r="A26" s="887">
        <v>2290100</v>
      </c>
      <c r="B26" s="890" t="s">
        <v>6340</v>
      </c>
      <c r="C26" s="887">
        <v>100</v>
      </c>
      <c r="D26" s="885">
        <v>16</v>
      </c>
      <c r="E26" s="1116">
        <v>148.31999999999994</v>
      </c>
      <c r="F26" s="563">
        <f t="shared" si="1"/>
        <v>148.31999999999994</v>
      </c>
    </row>
    <row r="27" spans="1:6" ht="25.5">
      <c r="A27" s="887">
        <v>2290125</v>
      </c>
      <c r="B27" s="890" t="s">
        <v>6341</v>
      </c>
      <c r="C27" s="887">
        <v>125</v>
      </c>
      <c r="D27" s="885">
        <v>16</v>
      </c>
      <c r="E27" s="1116">
        <v>214.55999999999995</v>
      </c>
      <c r="F27" s="563">
        <f t="shared" si="1"/>
        <v>214.55999999999995</v>
      </c>
    </row>
    <row r="28" spans="1:6" ht="25.5">
      <c r="A28" s="887">
        <v>2290150</v>
      </c>
      <c r="B28" s="890" t="s">
        <v>6342</v>
      </c>
      <c r="C28" s="887">
        <v>150</v>
      </c>
      <c r="D28" s="885">
        <v>16</v>
      </c>
      <c r="E28" s="1116">
        <v>270</v>
      </c>
      <c r="F28" s="563">
        <f t="shared" si="1"/>
        <v>270</v>
      </c>
    </row>
    <row r="29" spans="1:6" ht="25.5">
      <c r="A29" s="887">
        <v>2290200</v>
      </c>
      <c r="B29" s="890" t="s">
        <v>6343</v>
      </c>
      <c r="C29" s="887">
        <v>200</v>
      </c>
      <c r="D29" s="885">
        <v>16</v>
      </c>
      <c r="E29" s="1116">
        <v>554.40000000000009</v>
      </c>
      <c r="F29" s="563">
        <f t="shared" si="1"/>
        <v>554.40000000000009</v>
      </c>
    </row>
    <row r="30" spans="1:6" ht="25.5">
      <c r="A30" s="887">
        <v>2290250</v>
      </c>
      <c r="B30" s="890" t="s">
        <v>6344</v>
      </c>
      <c r="C30" s="887">
        <v>250</v>
      </c>
      <c r="D30" s="885">
        <v>16</v>
      </c>
      <c r="E30" s="1116">
        <v>884</v>
      </c>
      <c r="F30" s="563">
        <f t="shared" si="1"/>
        <v>884</v>
      </c>
    </row>
    <row r="31" spans="1:6" ht="26.25" thickBot="1">
      <c r="A31" s="888">
        <v>2290300</v>
      </c>
      <c r="B31" s="891" t="s">
        <v>6345</v>
      </c>
      <c r="C31" s="888">
        <v>300</v>
      </c>
      <c r="D31" s="885">
        <v>16</v>
      </c>
      <c r="E31" s="1116">
        <v>1193.7600000000002</v>
      </c>
      <c r="F31" s="563">
        <f t="shared" si="1"/>
        <v>1193.7600000000002</v>
      </c>
    </row>
    <row r="32" spans="1:6" ht="15.75" thickBot="1">
      <c r="A32" s="735" t="s">
        <v>6346</v>
      </c>
      <c r="B32" s="746"/>
      <c r="C32" s="743" t="s">
        <v>2080</v>
      </c>
      <c r="D32" s="734" t="s">
        <v>2081</v>
      </c>
      <c r="E32" s="747"/>
      <c r="F32" s="745"/>
    </row>
    <row r="33" spans="1:6" ht="25.5">
      <c r="A33" s="886">
        <v>2350040</v>
      </c>
      <c r="B33" s="889" t="s">
        <v>6347</v>
      </c>
      <c r="C33" s="886">
        <v>40</v>
      </c>
      <c r="D33" s="885">
        <v>16</v>
      </c>
      <c r="E33" s="948">
        <v>43.199999999999996</v>
      </c>
      <c r="F33" s="563">
        <f t="shared" si="1"/>
        <v>43.199999999999996</v>
      </c>
    </row>
    <row r="34" spans="1:6" ht="25.5">
      <c r="A34" s="887">
        <v>2350050</v>
      </c>
      <c r="B34" s="890" t="s">
        <v>6348</v>
      </c>
      <c r="C34" s="887">
        <v>50</v>
      </c>
      <c r="D34" s="885">
        <v>16</v>
      </c>
      <c r="E34" s="948">
        <v>46.8</v>
      </c>
      <c r="F34" s="563">
        <f t="shared" si="1"/>
        <v>46.8</v>
      </c>
    </row>
    <row r="35" spans="1:6" ht="25.5">
      <c r="A35" s="887">
        <v>2350065</v>
      </c>
      <c r="B35" s="890" t="s">
        <v>6349</v>
      </c>
      <c r="C35" s="887">
        <v>65</v>
      </c>
      <c r="D35" s="885">
        <v>16</v>
      </c>
      <c r="E35" s="948">
        <v>61.199999999999996</v>
      </c>
      <c r="F35" s="563">
        <f t="shared" si="1"/>
        <v>61.199999999999996</v>
      </c>
    </row>
    <row r="36" spans="1:6" ht="25.5">
      <c r="A36" s="887">
        <v>2350080</v>
      </c>
      <c r="B36" s="890" t="s">
        <v>6350</v>
      </c>
      <c r="C36" s="887">
        <v>80</v>
      </c>
      <c r="D36" s="885">
        <v>16</v>
      </c>
      <c r="E36" s="948">
        <v>75.599999999999994</v>
      </c>
      <c r="F36" s="563">
        <f t="shared" si="1"/>
        <v>75.599999999999994</v>
      </c>
    </row>
    <row r="37" spans="1:6" ht="25.5">
      <c r="A37" s="887">
        <v>2350100</v>
      </c>
      <c r="B37" s="890" t="s">
        <v>6351</v>
      </c>
      <c r="C37" s="887">
        <v>100</v>
      </c>
      <c r="D37" s="885">
        <v>16</v>
      </c>
      <c r="E37" s="948">
        <v>100.8</v>
      </c>
      <c r="F37" s="563">
        <f t="shared" si="1"/>
        <v>100.8</v>
      </c>
    </row>
    <row r="38" spans="1:6" ht="23.25" customHeight="1">
      <c r="A38" s="887">
        <v>2350125</v>
      </c>
      <c r="B38" s="890" t="s">
        <v>6352</v>
      </c>
      <c r="C38" s="887">
        <v>125</v>
      </c>
      <c r="D38" s="885">
        <v>16</v>
      </c>
      <c r="E38" s="948">
        <v>131.4</v>
      </c>
      <c r="F38" s="563">
        <f t="shared" si="1"/>
        <v>131.4</v>
      </c>
    </row>
    <row r="39" spans="1:6" ht="25.5">
      <c r="A39" s="887">
        <v>2350150</v>
      </c>
      <c r="B39" s="890" t="s">
        <v>6353</v>
      </c>
      <c r="C39" s="887">
        <v>150</v>
      </c>
      <c r="D39" s="885">
        <v>16</v>
      </c>
      <c r="E39" s="948">
        <v>180</v>
      </c>
      <c r="F39" s="563">
        <f t="shared" si="1"/>
        <v>180</v>
      </c>
    </row>
    <row r="40" spans="1:6" ht="25.5">
      <c r="A40" s="887">
        <v>2350200</v>
      </c>
      <c r="B40" s="890" t="s">
        <v>6354</v>
      </c>
      <c r="C40" s="887">
        <v>200</v>
      </c>
      <c r="D40" s="885">
        <v>16</v>
      </c>
      <c r="E40" s="948">
        <v>329.4</v>
      </c>
      <c r="F40" s="563">
        <f t="shared" si="1"/>
        <v>329.4</v>
      </c>
    </row>
    <row r="41" spans="1:6" ht="30.2" customHeight="1">
      <c r="A41" s="887">
        <v>2350250</v>
      </c>
      <c r="B41" s="890" t="s">
        <v>6355</v>
      </c>
      <c r="C41" s="887">
        <v>250</v>
      </c>
      <c r="D41" s="885">
        <v>16</v>
      </c>
      <c r="E41" s="948">
        <v>505.79999999999995</v>
      </c>
      <c r="F41" s="563">
        <f t="shared" si="1"/>
        <v>505.79999999999995</v>
      </c>
    </row>
    <row r="42" spans="1:6" ht="26.25" thickBot="1">
      <c r="A42" s="888">
        <v>2350300</v>
      </c>
      <c r="B42" s="891" t="s">
        <v>6356</v>
      </c>
      <c r="C42" s="888">
        <v>300</v>
      </c>
      <c r="D42" s="885">
        <v>16</v>
      </c>
      <c r="E42" s="948">
        <v>835.19999999999993</v>
      </c>
      <c r="F42" s="563">
        <f t="shared" si="1"/>
        <v>835.19999999999993</v>
      </c>
    </row>
    <row r="43" spans="1:6" ht="15.75" thickBot="1">
      <c r="A43" s="735" t="s">
        <v>6357</v>
      </c>
      <c r="B43" s="750"/>
      <c r="C43" s="751"/>
      <c r="D43" s="752"/>
      <c r="E43" s="754"/>
      <c r="F43" s="565"/>
    </row>
    <row r="44" spans="1:6" ht="25.5">
      <c r="A44" s="886">
        <v>2500015</v>
      </c>
      <c r="B44" s="889" t="s">
        <v>6358</v>
      </c>
      <c r="C44" s="886">
        <v>15</v>
      </c>
      <c r="D44" s="885">
        <v>16</v>
      </c>
      <c r="E44" s="948">
        <v>34.775999999999996</v>
      </c>
      <c r="F44" s="563">
        <f t="shared" si="1"/>
        <v>34.775999999999996</v>
      </c>
    </row>
    <row r="45" spans="1:6" ht="25.5">
      <c r="A45" s="887">
        <v>2500020</v>
      </c>
      <c r="B45" s="890" t="s">
        <v>6359</v>
      </c>
      <c r="C45" s="887">
        <v>20</v>
      </c>
      <c r="D45" s="885">
        <v>16</v>
      </c>
      <c r="E45" s="948">
        <v>43.05599999999999</v>
      </c>
      <c r="F45" s="563">
        <f t="shared" si="1"/>
        <v>43.05599999999999</v>
      </c>
    </row>
    <row r="46" spans="1:6" ht="25.5">
      <c r="A46" s="887">
        <v>2500025</v>
      </c>
      <c r="B46" s="890" t="s">
        <v>6360</v>
      </c>
      <c r="C46" s="887">
        <v>25</v>
      </c>
      <c r="D46" s="885">
        <v>16</v>
      </c>
      <c r="E46" s="948">
        <v>54.647999999999996</v>
      </c>
      <c r="F46" s="563">
        <f t="shared" si="1"/>
        <v>54.647999999999996</v>
      </c>
    </row>
    <row r="47" spans="1:6" ht="25.5">
      <c r="A47" s="887">
        <v>2500032</v>
      </c>
      <c r="B47" s="890" t="s">
        <v>6361</v>
      </c>
      <c r="C47" s="887">
        <v>32</v>
      </c>
      <c r="D47" s="885">
        <v>16</v>
      </c>
      <c r="E47" s="948">
        <v>76.175999999999988</v>
      </c>
      <c r="F47" s="563">
        <f t="shared" si="1"/>
        <v>76.175999999999988</v>
      </c>
    </row>
    <row r="48" spans="1:6" ht="25.5">
      <c r="A48" s="887">
        <v>2500040</v>
      </c>
      <c r="B48" s="890" t="s">
        <v>6362</v>
      </c>
      <c r="C48" s="887">
        <v>40</v>
      </c>
      <c r="D48" s="885">
        <v>16</v>
      </c>
      <c r="E48" s="948">
        <v>84.455999999999989</v>
      </c>
      <c r="F48" s="563">
        <f t="shared" si="1"/>
        <v>84.455999999999989</v>
      </c>
    </row>
    <row r="49" spans="1:6" ht="25.5">
      <c r="A49" s="887">
        <v>2500050</v>
      </c>
      <c r="B49" s="890" t="s">
        <v>6363</v>
      </c>
      <c r="C49" s="887">
        <v>50</v>
      </c>
      <c r="D49" s="885">
        <v>16</v>
      </c>
      <c r="E49" s="948">
        <v>110.95199999999997</v>
      </c>
      <c r="F49" s="563">
        <f t="shared" si="1"/>
        <v>110.95199999999997</v>
      </c>
    </row>
    <row r="50" spans="1:6" ht="25.5">
      <c r="A50" s="887">
        <v>2500065</v>
      </c>
      <c r="B50" s="890" t="s">
        <v>6364</v>
      </c>
      <c r="C50" s="887">
        <v>65</v>
      </c>
      <c r="D50" s="885">
        <v>16</v>
      </c>
      <c r="E50" s="948">
        <v>139.10399999999998</v>
      </c>
      <c r="F50" s="563">
        <f t="shared" si="1"/>
        <v>139.10399999999998</v>
      </c>
    </row>
    <row r="51" spans="1:6" ht="25.5">
      <c r="A51" s="887">
        <v>2500080</v>
      </c>
      <c r="B51" s="890" t="s">
        <v>6365</v>
      </c>
      <c r="C51" s="887">
        <v>80</v>
      </c>
      <c r="D51" s="885">
        <v>16</v>
      </c>
      <c r="E51" s="948">
        <v>180.50399999999993</v>
      </c>
      <c r="F51" s="563">
        <f t="shared" si="1"/>
        <v>180.50399999999993</v>
      </c>
    </row>
    <row r="52" spans="1:6" ht="25.5">
      <c r="A52" s="887">
        <v>2500100</v>
      </c>
      <c r="B52" s="890" t="s">
        <v>6366</v>
      </c>
      <c r="C52" s="887">
        <v>100</v>
      </c>
      <c r="D52" s="885">
        <v>16</v>
      </c>
      <c r="E52" s="948">
        <v>225.21599999999998</v>
      </c>
      <c r="F52" s="563">
        <f t="shared" si="1"/>
        <v>225.21599999999998</v>
      </c>
    </row>
    <row r="53" spans="1:6" ht="25.5">
      <c r="A53" s="887">
        <v>2500125</v>
      </c>
      <c r="B53" s="890" t="s">
        <v>6367</v>
      </c>
      <c r="C53" s="887">
        <v>125</v>
      </c>
      <c r="D53" s="885">
        <v>16</v>
      </c>
      <c r="E53" s="948">
        <v>329.54399999999993</v>
      </c>
      <c r="F53" s="563">
        <f t="shared" si="1"/>
        <v>329.54399999999993</v>
      </c>
    </row>
    <row r="54" spans="1:6" ht="25.5">
      <c r="A54" s="887">
        <v>2500150</v>
      </c>
      <c r="B54" s="890" t="s">
        <v>6368</v>
      </c>
      <c r="C54" s="887">
        <v>150</v>
      </c>
      <c r="D54" s="885">
        <v>16</v>
      </c>
      <c r="E54" s="948">
        <v>478.58399999999995</v>
      </c>
      <c r="F54" s="563">
        <f t="shared" si="1"/>
        <v>478.58399999999995</v>
      </c>
    </row>
    <row r="55" spans="1:6" ht="25.5">
      <c r="A55" s="887">
        <v>2500200</v>
      </c>
      <c r="B55" s="890" t="s">
        <v>6369</v>
      </c>
      <c r="C55" s="887">
        <v>200</v>
      </c>
      <c r="D55" s="885">
        <v>16</v>
      </c>
      <c r="E55" s="948">
        <v>929.01599999999974</v>
      </c>
      <c r="F55" s="563">
        <f t="shared" si="1"/>
        <v>929.01599999999974</v>
      </c>
    </row>
    <row r="56" spans="1:6" ht="25.5">
      <c r="A56" s="887">
        <v>2500250</v>
      </c>
      <c r="B56" s="890" t="s">
        <v>6370</v>
      </c>
      <c r="C56" s="887">
        <v>250</v>
      </c>
      <c r="D56" s="885">
        <v>16</v>
      </c>
      <c r="E56" s="948">
        <v>1564.9199999999998</v>
      </c>
      <c r="F56" s="563">
        <f t="shared" si="1"/>
        <v>1564.9199999999998</v>
      </c>
    </row>
    <row r="57" spans="1:6" ht="25.5">
      <c r="A57" s="887">
        <v>2500300</v>
      </c>
      <c r="B57" s="890" t="s">
        <v>6371</v>
      </c>
      <c r="C57" s="887">
        <v>300</v>
      </c>
      <c r="D57" s="885">
        <v>16</v>
      </c>
      <c r="E57" s="948">
        <v>2197.5119999999997</v>
      </c>
      <c r="F57" s="563">
        <f t="shared" si="1"/>
        <v>2197.5119999999997</v>
      </c>
    </row>
    <row r="58" spans="1:6" ht="15.75" thickBot="1">
      <c r="A58" s="735" t="s">
        <v>6393</v>
      </c>
      <c r="B58" s="746"/>
      <c r="C58" s="743" t="s">
        <v>2080</v>
      </c>
      <c r="D58" s="734" t="s">
        <v>2081</v>
      </c>
      <c r="E58" s="747"/>
      <c r="F58" s="745"/>
    </row>
    <row r="59" spans="1:6" ht="25.5">
      <c r="A59" s="886">
        <v>3500040</v>
      </c>
      <c r="B59" s="889" t="s">
        <v>6372</v>
      </c>
      <c r="C59" s="886">
        <v>40</v>
      </c>
      <c r="D59" s="885">
        <v>16</v>
      </c>
      <c r="E59" s="948">
        <v>55.79999999999999</v>
      </c>
      <c r="F59" s="563">
        <f t="shared" ref="F59:F68" si="2">E59-E59*$B$4/100</f>
        <v>55.79999999999999</v>
      </c>
    </row>
    <row r="60" spans="1:6" ht="25.5">
      <c r="A60" s="887">
        <v>3500050</v>
      </c>
      <c r="B60" s="890" t="s">
        <v>6373</v>
      </c>
      <c r="C60" s="887">
        <v>50</v>
      </c>
      <c r="D60" s="885">
        <v>16</v>
      </c>
      <c r="E60" s="948">
        <v>63</v>
      </c>
      <c r="F60" s="563">
        <f t="shared" si="2"/>
        <v>63</v>
      </c>
    </row>
    <row r="61" spans="1:6" ht="25.5">
      <c r="A61" s="887">
        <v>3500065</v>
      </c>
      <c r="B61" s="890" t="s">
        <v>6374</v>
      </c>
      <c r="C61" s="887">
        <v>65</v>
      </c>
      <c r="D61" s="885">
        <v>16</v>
      </c>
      <c r="E61" s="948">
        <v>73.799999999999983</v>
      </c>
      <c r="F61" s="563">
        <f t="shared" si="2"/>
        <v>73.799999999999983</v>
      </c>
    </row>
    <row r="62" spans="1:6" ht="25.5">
      <c r="A62" s="887">
        <v>3500080</v>
      </c>
      <c r="B62" s="890" t="s">
        <v>6375</v>
      </c>
      <c r="C62" s="887">
        <v>80</v>
      </c>
      <c r="D62" s="885">
        <v>16</v>
      </c>
      <c r="E62" s="948">
        <v>84.6</v>
      </c>
      <c r="F62" s="563">
        <f t="shared" si="2"/>
        <v>84.6</v>
      </c>
    </row>
    <row r="63" spans="1:6" ht="25.5">
      <c r="A63" s="887">
        <v>3500100</v>
      </c>
      <c r="B63" s="890" t="s">
        <v>6376</v>
      </c>
      <c r="C63" s="887">
        <v>100</v>
      </c>
      <c r="D63" s="885">
        <v>16</v>
      </c>
      <c r="E63" s="948">
        <v>126</v>
      </c>
      <c r="F63" s="563">
        <f t="shared" si="2"/>
        <v>126</v>
      </c>
    </row>
    <row r="64" spans="1:6" ht="25.5">
      <c r="A64" s="887">
        <v>3500125</v>
      </c>
      <c r="B64" s="890" t="s">
        <v>6377</v>
      </c>
      <c r="C64" s="887">
        <v>125</v>
      </c>
      <c r="D64" s="885">
        <v>16</v>
      </c>
      <c r="E64" s="948">
        <v>172.79999999999998</v>
      </c>
      <c r="F64" s="563">
        <f t="shared" si="2"/>
        <v>172.79999999999998</v>
      </c>
    </row>
    <row r="65" spans="1:6" ht="25.5">
      <c r="A65" s="887">
        <v>3500150</v>
      </c>
      <c r="B65" s="890" t="s">
        <v>6378</v>
      </c>
      <c r="C65" s="887">
        <v>150</v>
      </c>
      <c r="D65" s="885">
        <v>16</v>
      </c>
      <c r="E65" s="948">
        <v>217.79999999999998</v>
      </c>
      <c r="F65" s="563">
        <f t="shared" si="2"/>
        <v>217.79999999999998</v>
      </c>
    </row>
    <row r="66" spans="1:6" ht="25.5">
      <c r="A66" s="887">
        <v>3500200</v>
      </c>
      <c r="B66" s="890" t="s">
        <v>6379</v>
      </c>
      <c r="C66" s="887">
        <v>200</v>
      </c>
      <c r="D66" s="885">
        <v>16</v>
      </c>
      <c r="E66" s="948">
        <v>340.2</v>
      </c>
      <c r="F66" s="563">
        <f t="shared" si="2"/>
        <v>340.2</v>
      </c>
    </row>
    <row r="67" spans="1:6" ht="25.5">
      <c r="A67" s="887">
        <v>3500250</v>
      </c>
      <c r="B67" s="890" t="s">
        <v>6380</v>
      </c>
      <c r="C67" s="887">
        <v>250</v>
      </c>
      <c r="D67" s="885">
        <v>16</v>
      </c>
      <c r="E67" s="948">
        <v>505.79999999999995</v>
      </c>
      <c r="F67" s="563">
        <f t="shared" si="2"/>
        <v>505.79999999999995</v>
      </c>
    </row>
    <row r="68" spans="1:6" ht="26.25" thickBot="1">
      <c r="A68" s="888">
        <v>3500300</v>
      </c>
      <c r="B68" s="891" t="s">
        <v>6381</v>
      </c>
      <c r="C68" s="888">
        <v>300</v>
      </c>
      <c r="D68" s="885">
        <v>16</v>
      </c>
      <c r="E68" s="948">
        <v>855</v>
      </c>
      <c r="F68" s="563">
        <f t="shared" si="2"/>
        <v>855</v>
      </c>
    </row>
    <row r="69" spans="1:6" ht="15.75" thickBot="1">
      <c r="A69" s="735" t="s">
        <v>6392</v>
      </c>
      <c r="B69" s="746"/>
      <c r="C69" s="743" t="s">
        <v>2080</v>
      </c>
      <c r="D69" s="734" t="s">
        <v>2081</v>
      </c>
      <c r="E69" s="747"/>
      <c r="F69" s="745"/>
    </row>
    <row r="70" spans="1:6" ht="25.5">
      <c r="A70" s="886">
        <v>3550040</v>
      </c>
      <c r="B70" s="889" t="s">
        <v>6382</v>
      </c>
      <c r="C70" s="886">
        <v>40</v>
      </c>
      <c r="D70" s="885">
        <v>16</v>
      </c>
      <c r="E70" s="948">
        <v>50.4</v>
      </c>
      <c r="F70" s="563">
        <f t="shared" ref="F70:F79" si="3">E70-E70*$B$4/100</f>
        <v>50.4</v>
      </c>
    </row>
    <row r="71" spans="1:6" ht="25.5">
      <c r="A71" s="887">
        <v>3550050</v>
      </c>
      <c r="B71" s="890" t="s">
        <v>6383</v>
      </c>
      <c r="C71" s="887">
        <v>50</v>
      </c>
      <c r="D71" s="885">
        <v>16</v>
      </c>
      <c r="E71" s="948">
        <v>57.599999999999994</v>
      </c>
      <c r="F71" s="563">
        <f t="shared" si="3"/>
        <v>57.599999999999994</v>
      </c>
    </row>
    <row r="72" spans="1:6" ht="25.5">
      <c r="A72" s="887">
        <v>3550065</v>
      </c>
      <c r="B72" s="890" t="s">
        <v>6384</v>
      </c>
      <c r="C72" s="887">
        <v>65</v>
      </c>
      <c r="D72" s="885">
        <v>16</v>
      </c>
      <c r="E72" s="948">
        <v>64.799999999999983</v>
      </c>
      <c r="F72" s="563">
        <f t="shared" si="3"/>
        <v>64.799999999999983</v>
      </c>
    </row>
    <row r="73" spans="1:6" ht="25.5">
      <c r="A73" s="887">
        <v>3550080</v>
      </c>
      <c r="B73" s="890" t="s">
        <v>6385</v>
      </c>
      <c r="C73" s="887">
        <v>80</v>
      </c>
      <c r="D73" s="885">
        <v>16</v>
      </c>
      <c r="E73" s="948">
        <v>73.799999999999983</v>
      </c>
      <c r="F73" s="563">
        <f t="shared" si="3"/>
        <v>73.799999999999983</v>
      </c>
    </row>
    <row r="74" spans="1:6" ht="25.5">
      <c r="A74" s="887">
        <v>3550100</v>
      </c>
      <c r="B74" s="890" t="s">
        <v>6386</v>
      </c>
      <c r="C74" s="887">
        <v>100</v>
      </c>
      <c r="D74" s="885">
        <v>16</v>
      </c>
      <c r="E74" s="948">
        <v>99</v>
      </c>
      <c r="F74" s="563">
        <f t="shared" si="3"/>
        <v>99</v>
      </c>
    </row>
    <row r="75" spans="1:6" ht="25.5">
      <c r="A75" s="887">
        <v>3550125</v>
      </c>
      <c r="B75" s="890" t="s">
        <v>6387</v>
      </c>
      <c r="C75" s="887">
        <v>125</v>
      </c>
      <c r="D75" s="885">
        <v>16</v>
      </c>
      <c r="E75" s="948">
        <v>131.4</v>
      </c>
      <c r="F75" s="563">
        <f t="shared" si="3"/>
        <v>131.4</v>
      </c>
    </row>
    <row r="76" spans="1:6" ht="25.5">
      <c r="A76" s="887">
        <v>3550150</v>
      </c>
      <c r="B76" s="890" t="s">
        <v>6388</v>
      </c>
      <c r="C76" s="887">
        <v>150</v>
      </c>
      <c r="D76" s="885">
        <v>16</v>
      </c>
      <c r="E76" s="948">
        <v>153</v>
      </c>
      <c r="F76" s="563">
        <f t="shared" si="3"/>
        <v>153</v>
      </c>
    </row>
    <row r="77" spans="1:6" ht="25.5">
      <c r="A77" s="887">
        <v>3550200</v>
      </c>
      <c r="B77" s="890" t="s">
        <v>6389</v>
      </c>
      <c r="C77" s="887">
        <v>200</v>
      </c>
      <c r="D77" s="885">
        <v>16</v>
      </c>
      <c r="E77" s="948">
        <v>282.59999999999997</v>
      </c>
      <c r="F77" s="563">
        <f t="shared" si="3"/>
        <v>282.59999999999997</v>
      </c>
    </row>
    <row r="78" spans="1:6" ht="25.5">
      <c r="A78" s="887">
        <v>3550250</v>
      </c>
      <c r="B78" s="890" t="s">
        <v>6390</v>
      </c>
      <c r="C78" s="887">
        <v>250</v>
      </c>
      <c r="D78" s="885">
        <v>16</v>
      </c>
      <c r="E78" s="948">
        <v>396</v>
      </c>
      <c r="F78" s="563">
        <f t="shared" si="3"/>
        <v>396</v>
      </c>
    </row>
    <row r="79" spans="1:6" ht="26.25" thickBot="1">
      <c r="A79" s="888">
        <v>3550300</v>
      </c>
      <c r="B79" s="891" t="s">
        <v>6391</v>
      </c>
      <c r="C79" s="888">
        <v>300</v>
      </c>
      <c r="D79" s="885">
        <v>16</v>
      </c>
      <c r="E79" s="948">
        <v>543.6</v>
      </c>
      <c r="F79" s="563">
        <f t="shared" si="3"/>
        <v>543.6</v>
      </c>
    </row>
    <row r="80" spans="1:6" ht="15.75" thickBot="1">
      <c r="A80" s="735" t="s">
        <v>6394</v>
      </c>
      <c r="B80" s="746"/>
      <c r="C80" s="743" t="s">
        <v>2080</v>
      </c>
      <c r="D80" s="734" t="s">
        <v>2081</v>
      </c>
      <c r="E80" s="747"/>
      <c r="F80" s="745"/>
    </row>
    <row r="81" spans="1:6" ht="25.5">
      <c r="A81" s="886">
        <v>3600040</v>
      </c>
      <c r="B81" s="889" t="s">
        <v>6395</v>
      </c>
      <c r="C81" s="886">
        <v>40</v>
      </c>
      <c r="D81" s="885">
        <v>16</v>
      </c>
      <c r="E81" s="948">
        <v>64.799999999999983</v>
      </c>
      <c r="F81" s="563">
        <f t="shared" ref="F81:F90" si="4">E81-E81*$B$4/100</f>
        <v>64.799999999999983</v>
      </c>
    </row>
    <row r="82" spans="1:6" ht="25.5">
      <c r="A82" s="887">
        <v>3600050</v>
      </c>
      <c r="B82" s="890" t="s">
        <v>6396</v>
      </c>
      <c r="C82" s="887">
        <v>50</v>
      </c>
      <c r="D82" s="885">
        <v>16</v>
      </c>
      <c r="E82" s="948">
        <v>75.599999999999994</v>
      </c>
      <c r="F82" s="563">
        <f t="shared" si="4"/>
        <v>75.599999999999994</v>
      </c>
    </row>
    <row r="83" spans="1:6" ht="25.5">
      <c r="A83" s="887">
        <v>3600065</v>
      </c>
      <c r="B83" s="890" t="s">
        <v>6397</v>
      </c>
      <c r="C83" s="887">
        <v>65</v>
      </c>
      <c r="D83" s="885">
        <v>16</v>
      </c>
      <c r="E83" s="948">
        <v>90</v>
      </c>
      <c r="F83" s="563">
        <f t="shared" si="4"/>
        <v>90</v>
      </c>
    </row>
    <row r="84" spans="1:6" ht="25.5">
      <c r="A84" s="887">
        <v>3600080</v>
      </c>
      <c r="B84" s="890" t="s">
        <v>6398</v>
      </c>
      <c r="C84" s="887">
        <v>80</v>
      </c>
      <c r="D84" s="885">
        <v>16</v>
      </c>
      <c r="E84" s="948">
        <v>108</v>
      </c>
      <c r="F84" s="563">
        <f t="shared" si="4"/>
        <v>108</v>
      </c>
    </row>
    <row r="85" spans="1:6" ht="25.5">
      <c r="A85" s="887">
        <v>3600100</v>
      </c>
      <c r="B85" s="890" t="s">
        <v>6399</v>
      </c>
      <c r="C85" s="887">
        <v>100</v>
      </c>
      <c r="D85" s="885">
        <v>16</v>
      </c>
      <c r="E85" s="948">
        <v>158.4</v>
      </c>
      <c r="F85" s="563">
        <f t="shared" si="4"/>
        <v>158.4</v>
      </c>
    </row>
    <row r="86" spans="1:6" ht="25.5">
      <c r="A86" s="887">
        <v>3600125</v>
      </c>
      <c r="B86" s="890" t="s">
        <v>6400</v>
      </c>
      <c r="C86" s="887">
        <v>125</v>
      </c>
      <c r="D86" s="885">
        <v>16</v>
      </c>
      <c r="E86" s="948">
        <v>217.79999999999998</v>
      </c>
      <c r="F86" s="563">
        <f t="shared" si="4"/>
        <v>217.79999999999998</v>
      </c>
    </row>
    <row r="87" spans="1:6" ht="25.5">
      <c r="A87" s="887">
        <v>3600150</v>
      </c>
      <c r="B87" s="890" t="s">
        <v>6401</v>
      </c>
      <c r="C87" s="887">
        <v>150</v>
      </c>
      <c r="D87" s="885">
        <v>16</v>
      </c>
      <c r="E87" s="948">
        <v>270</v>
      </c>
      <c r="F87" s="563">
        <f t="shared" si="4"/>
        <v>270</v>
      </c>
    </row>
    <row r="88" spans="1:6" ht="25.5">
      <c r="A88" s="887">
        <v>3600200</v>
      </c>
      <c r="B88" s="890" t="s">
        <v>6402</v>
      </c>
      <c r="C88" s="887">
        <v>200</v>
      </c>
      <c r="D88" s="885">
        <v>16</v>
      </c>
      <c r="E88" s="948">
        <v>446.39999999999992</v>
      </c>
      <c r="F88" s="563">
        <f t="shared" si="4"/>
        <v>446.39999999999992</v>
      </c>
    </row>
    <row r="89" spans="1:6" ht="25.5">
      <c r="A89" s="887">
        <v>3600250</v>
      </c>
      <c r="B89" s="890" t="s">
        <v>6403</v>
      </c>
      <c r="C89" s="887">
        <v>250</v>
      </c>
      <c r="D89" s="885">
        <v>16</v>
      </c>
      <c r="E89" s="948">
        <v>660.6</v>
      </c>
      <c r="F89" s="563">
        <f t="shared" si="4"/>
        <v>660.6</v>
      </c>
    </row>
    <row r="90" spans="1:6" ht="26.25" thickBot="1">
      <c r="A90" s="888">
        <v>3600300</v>
      </c>
      <c r="B90" s="891" t="s">
        <v>6404</v>
      </c>
      <c r="C90" s="888">
        <v>300</v>
      </c>
      <c r="D90" s="885">
        <v>16</v>
      </c>
      <c r="E90" s="948">
        <v>993.59999999999991</v>
      </c>
      <c r="F90" s="563">
        <f t="shared" si="4"/>
        <v>993.59999999999991</v>
      </c>
    </row>
    <row r="91" spans="1:6" ht="15.75" thickBot="1">
      <c r="A91" s="735" t="s">
        <v>6405</v>
      </c>
      <c r="B91" s="746"/>
      <c r="C91" s="743" t="s">
        <v>2080</v>
      </c>
      <c r="D91" s="734" t="s">
        <v>2081</v>
      </c>
      <c r="E91" s="747"/>
      <c r="F91" s="745"/>
    </row>
    <row r="92" spans="1:6" ht="25.5">
      <c r="A92" s="886" t="s">
        <v>6406</v>
      </c>
      <c r="B92" s="889" t="s">
        <v>6481</v>
      </c>
      <c r="C92" s="886" t="s">
        <v>6412</v>
      </c>
      <c r="D92" s="885">
        <v>16</v>
      </c>
      <c r="E92" s="948">
        <v>93.311999999999983</v>
      </c>
      <c r="F92" s="563">
        <f t="shared" ref="F92:F97" si="5">E92-E92*$B$4/100</f>
        <v>93.311999999999983</v>
      </c>
    </row>
    <row r="93" spans="1:6" ht="25.5">
      <c r="A93" s="887" t="s">
        <v>6407</v>
      </c>
      <c r="B93" s="890" t="s">
        <v>6482</v>
      </c>
      <c r="C93" s="887" t="s">
        <v>6413</v>
      </c>
      <c r="D93" s="885">
        <v>16</v>
      </c>
      <c r="E93" s="948">
        <v>91.8</v>
      </c>
      <c r="F93" s="563">
        <f t="shared" si="5"/>
        <v>91.8</v>
      </c>
    </row>
    <row r="94" spans="1:6" ht="25.5">
      <c r="A94" s="887" t="s">
        <v>6408</v>
      </c>
      <c r="B94" s="890" t="s">
        <v>6483</v>
      </c>
      <c r="C94" s="887">
        <v>150</v>
      </c>
      <c r="D94" s="885">
        <v>16</v>
      </c>
      <c r="E94" s="948">
        <v>91.8</v>
      </c>
      <c r="F94" s="563">
        <f t="shared" si="5"/>
        <v>91.8</v>
      </c>
    </row>
    <row r="95" spans="1:6" ht="25.5">
      <c r="A95" s="887" t="s">
        <v>6409</v>
      </c>
      <c r="B95" s="890" t="s">
        <v>6484</v>
      </c>
      <c r="C95" s="887">
        <v>200</v>
      </c>
      <c r="D95" s="885">
        <v>16</v>
      </c>
      <c r="E95" s="948">
        <v>91.8</v>
      </c>
      <c r="F95" s="563">
        <f t="shared" si="5"/>
        <v>91.8</v>
      </c>
    </row>
    <row r="96" spans="1:6" ht="25.5">
      <c r="A96" s="887" t="s">
        <v>6410</v>
      </c>
      <c r="B96" s="890" t="s">
        <v>6485</v>
      </c>
      <c r="C96" s="887">
        <v>250</v>
      </c>
      <c r="D96" s="885">
        <v>16</v>
      </c>
      <c r="E96" s="948">
        <v>160.19999999999999</v>
      </c>
      <c r="F96" s="563">
        <f t="shared" si="5"/>
        <v>160.19999999999999</v>
      </c>
    </row>
    <row r="97" spans="1:6" ht="26.25" thickBot="1">
      <c r="A97" s="888" t="s">
        <v>6411</v>
      </c>
      <c r="B97" s="891" t="s">
        <v>6486</v>
      </c>
      <c r="C97" s="888">
        <v>300</v>
      </c>
      <c r="D97" s="885">
        <v>16</v>
      </c>
      <c r="E97" s="948">
        <v>213.84</v>
      </c>
      <c r="F97" s="563">
        <f t="shared" si="5"/>
        <v>213.84</v>
      </c>
    </row>
    <row r="98" spans="1:6" ht="15.75" thickBot="1">
      <c r="A98" s="735" t="s">
        <v>6414</v>
      </c>
      <c r="B98" s="746"/>
      <c r="C98" s="743" t="s">
        <v>2080</v>
      </c>
      <c r="D98" s="734" t="s">
        <v>2081</v>
      </c>
      <c r="E98" s="747"/>
      <c r="F98" s="745"/>
    </row>
    <row r="99" spans="1:6" ht="25.5">
      <c r="A99" s="886">
        <v>5000032</v>
      </c>
      <c r="B99" s="889" t="s">
        <v>6415</v>
      </c>
      <c r="C99" s="886">
        <v>32</v>
      </c>
      <c r="D99" s="885">
        <v>16</v>
      </c>
      <c r="E99" s="948">
        <v>41.4</v>
      </c>
      <c r="F99" s="563">
        <f t="shared" ref="F99:F130" si="6">E99-E99*$B$4/100</f>
        <v>41.4</v>
      </c>
    </row>
    <row r="100" spans="1:6" ht="25.5">
      <c r="A100" s="887">
        <v>5000040</v>
      </c>
      <c r="B100" s="890" t="s">
        <v>6416</v>
      </c>
      <c r="C100" s="887">
        <v>40</v>
      </c>
      <c r="D100" s="885">
        <v>16</v>
      </c>
      <c r="E100" s="948">
        <v>43.199999999999996</v>
      </c>
      <c r="F100" s="563">
        <f t="shared" si="6"/>
        <v>43.199999999999996</v>
      </c>
    </row>
    <row r="101" spans="1:6" ht="25.5">
      <c r="A101" s="887">
        <v>5000050</v>
      </c>
      <c r="B101" s="890" t="s">
        <v>6417</v>
      </c>
      <c r="C101" s="887">
        <v>50</v>
      </c>
      <c r="D101" s="885">
        <v>16</v>
      </c>
      <c r="E101" s="948">
        <v>52.199999999999996</v>
      </c>
      <c r="F101" s="563">
        <f t="shared" si="6"/>
        <v>52.199999999999996</v>
      </c>
    </row>
    <row r="102" spans="1:6" ht="25.5">
      <c r="A102" s="887">
        <v>5000065</v>
      </c>
      <c r="B102" s="890" t="s">
        <v>6418</v>
      </c>
      <c r="C102" s="887">
        <v>65</v>
      </c>
      <c r="D102" s="885">
        <v>16</v>
      </c>
      <c r="E102" s="948">
        <v>63</v>
      </c>
      <c r="F102" s="563">
        <f t="shared" si="6"/>
        <v>63</v>
      </c>
    </row>
    <row r="103" spans="1:6" ht="25.5">
      <c r="A103" s="887">
        <v>5000080</v>
      </c>
      <c r="B103" s="890" t="s">
        <v>6419</v>
      </c>
      <c r="C103" s="887">
        <v>80</v>
      </c>
      <c r="D103" s="885">
        <v>16</v>
      </c>
      <c r="E103" s="948">
        <v>75.599999999999994</v>
      </c>
      <c r="F103" s="563">
        <f t="shared" si="6"/>
        <v>75.599999999999994</v>
      </c>
    </row>
    <row r="104" spans="1:6" ht="25.5">
      <c r="A104" s="887">
        <v>5000100</v>
      </c>
      <c r="B104" s="890" t="s">
        <v>6420</v>
      </c>
      <c r="C104" s="887">
        <v>100</v>
      </c>
      <c r="D104" s="885">
        <v>16</v>
      </c>
      <c r="E104" s="948">
        <v>90</v>
      </c>
      <c r="F104" s="563">
        <f t="shared" si="6"/>
        <v>90</v>
      </c>
    </row>
    <row r="105" spans="1:6" ht="25.5">
      <c r="A105" s="887">
        <v>5000125</v>
      </c>
      <c r="B105" s="890" t="s">
        <v>6421</v>
      </c>
      <c r="C105" s="887">
        <v>125</v>
      </c>
      <c r="D105" s="885">
        <v>16</v>
      </c>
      <c r="E105" s="948">
        <v>135</v>
      </c>
      <c r="F105" s="563">
        <f t="shared" si="6"/>
        <v>135</v>
      </c>
    </row>
    <row r="106" spans="1:6" ht="25.5">
      <c r="A106" s="887">
        <v>5000150</v>
      </c>
      <c r="B106" s="890" t="s">
        <v>6422</v>
      </c>
      <c r="C106" s="887">
        <v>150</v>
      </c>
      <c r="D106" s="885">
        <v>16</v>
      </c>
      <c r="E106" s="948">
        <v>171</v>
      </c>
      <c r="F106" s="563">
        <f t="shared" si="6"/>
        <v>171</v>
      </c>
    </row>
    <row r="107" spans="1:6" ht="25.5">
      <c r="A107" s="887">
        <v>5000200</v>
      </c>
      <c r="B107" s="890" t="s">
        <v>6423</v>
      </c>
      <c r="C107" s="887">
        <v>200</v>
      </c>
      <c r="D107" s="885">
        <v>16</v>
      </c>
      <c r="E107" s="948">
        <v>271.8</v>
      </c>
      <c r="F107" s="563">
        <f t="shared" si="6"/>
        <v>271.8</v>
      </c>
    </row>
    <row r="108" spans="1:6" ht="25.5">
      <c r="A108" s="887">
        <v>5000250</v>
      </c>
      <c r="B108" s="890" t="s">
        <v>6424</v>
      </c>
      <c r="C108" s="887">
        <v>250</v>
      </c>
      <c r="D108" s="885">
        <v>16</v>
      </c>
      <c r="E108" s="948">
        <v>437.39999999999992</v>
      </c>
      <c r="F108" s="563">
        <f t="shared" si="6"/>
        <v>437.39999999999992</v>
      </c>
    </row>
    <row r="109" spans="1:6" ht="26.25" thickBot="1">
      <c r="A109" s="888">
        <v>5000300</v>
      </c>
      <c r="B109" s="891" t="s">
        <v>6425</v>
      </c>
      <c r="C109" s="888">
        <v>300</v>
      </c>
      <c r="D109" s="885">
        <v>16</v>
      </c>
      <c r="E109" s="948">
        <v>529.19999999999993</v>
      </c>
      <c r="F109" s="563">
        <f t="shared" si="6"/>
        <v>529.19999999999993</v>
      </c>
    </row>
    <row r="110" spans="1:6" ht="15.75" thickBot="1">
      <c r="A110" s="735" t="s">
        <v>6426</v>
      </c>
      <c r="B110" s="746"/>
      <c r="C110" s="759"/>
      <c r="D110" s="760"/>
      <c r="E110" s="761"/>
      <c r="F110" s="762"/>
    </row>
    <row r="111" spans="1:6" ht="25.5">
      <c r="A111" s="886">
        <v>6000040</v>
      </c>
      <c r="B111" s="889" t="s">
        <v>6427</v>
      </c>
      <c r="C111" s="886">
        <v>40</v>
      </c>
      <c r="D111" s="885">
        <v>16</v>
      </c>
      <c r="E111" s="948">
        <v>125.85599999999999</v>
      </c>
      <c r="F111" s="563">
        <f t="shared" si="6"/>
        <v>125.85599999999999</v>
      </c>
    </row>
    <row r="112" spans="1:6" ht="25.5">
      <c r="A112" s="887">
        <v>6000050</v>
      </c>
      <c r="B112" s="890" t="s">
        <v>6428</v>
      </c>
      <c r="C112" s="887">
        <v>50</v>
      </c>
      <c r="D112" s="885">
        <v>16</v>
      </c>
      <c r="E112" s="948">
        <v>129.16799999999998</v>
      </c>
      <c r="F112" s="563">
        <f t="shared" si="6"/>
        <v>129.16799999999998</v>
      </c>
    </row>
    <row r="113" spans="1:6" ht="25.5">
      <c r="A113" s="887">
        <v>6000065</v>
      </c>
      <c r="B113" s="890" t="s">
        <v>6429</v>
      </c>
      <c r="C113" s="887">
        <v>65</v>
      </c>
      <c r="D113" s="885">
        <v>16</v>
      </c>
      <c r="E113" s="948">
        <v>163.94399999999996</v>
      </c>
      <c r="F113" s="563">
        <f t="shared" si="6"/>
        <v>163.94399999999996</v>
      </c>
    </row>
    <row r="114" spans="1:6" ht="25.5">
      <c r="A114" s="887">
        <v>6000080</v>
      </c>
      <c r="B114" s="890" t="s">
        <v>6430</v>
      </c>
      <c r="C114" s="887">
        <v>80</v>
      </c>
      <c r="D114" s="885">
        <v>16</v>
      </c>
      <c r="E114" s="948">
        <v>192.09599999999998</v>
      </c>
      <c r="F114" s="563">
        <f t="shared" si="6"/>
        <v>192.09599999999998</v>
      </c>
    </row>
    <row r="115" spans="1:6" ht="25.5">
      <c r="A115" s="887">
        <v>6000100</v>
      </c>
      <c r="B115" s="890" t="s">
        <v>6431</v>
      </c>
      <c r="C115" s="887">
        <v>100</v>
      </c>
      <c r="D115" s="885">
        <v>16</v>
      </c>
      <c r="E115" s="948">
        <v>240.11999999999998</v>
      </c>
      <c r="F115" s="563">
        <f t="shared" si="6"/>
        <v>240.11999999999998</v>
      </c>
    </row>
    <row r="116" spans="1:6" ht="25.5">
      <c r="A116" s="887">
        <v>6000125</v>
      </c>
      <c r="B116" s="890" t="s">
        <v>6432</v>
      </c>
      <c r="C116" s="887">
        <v>125</v>
      </c>
      <c r="D116" s="885">
        <v>16</v>
      </c>
      <c r="E116" s="948">
        <v>301.392</v>
      </c>
      <c r="F116" s="563">
        <f t="shared" si="6"/>
        <v>301.392</v>
      </c>
    </row>
    <row r="117" spans="1:6" ht="25.5">
      <c r="A117" s="887">
        <v>6000150</v>
      </c>
      <c r="B117" s="890" t="s">
        <v>6433</v>
      </c>
      <c r="C117" s="887">
        <v>150</v>
      </c>
      <c r="D117" s="885">
        <v>16</v>
      </c>
      <c r="E117" s="948">
        <v>390.81599999999992</v>
      </c>
      <c r="F117" s="563">
        <f t="shared" si="6"/>
        <v>390.81599999999992</v>
      </c>
    </row>
    <row r="118" spans="1:6" ht="25.5">
      <c r="A118" s="887">
        <v>6000200</v>
      </c>
      <c r="B118" s="890" t="s">
        <v>6434</v>
      </c>
      <c r="C118" s="887">
        <v>200</v>
      </c>
      <c r="D118" s="885">
        <v>16</v>
      </c>
      <c r="E118" s="948">
        <v>695.51999999999987</v>
      </c>
      <c r="F118" s="563">
        <f t="shared" si="6"/>
        <v>695.51999999999987</v>
      </c>
    </row>
    <row r="119" spans="1:6" ht="25.5">
      <c r="A119" s="887">
        <v>6000250</v>
      </c>
      <c r="B119" s="890" t="s">
        <v>6435</v>
      </c>
      <c r="C119" s="887">
        <v>250</v>
      </c>
      <c r="D119" s="885">
        <v>16</v>
      </c>
      <c r="E119" s="948">
        <v>1126.08</v>
      </c>
      <c r="F119" s="563">
        <f t="shared" si="6"/>
        <v>1126.08</v>
      </c>
    </row>
    <row r="120" spans="1:6" ht="26.25" thickBot="1">
      <c r="A120" s="888">
        <v>6000300</v>
      </c>
      <c r="B120" s="891" t="s">
        <v>6436</v>
      </c>
      <c r="C120" s="888">
        <v>300</v>
      </c>
      <c r="D120" s="885">
        <v>16</v>
      </c>
      <c r="E120" s="948">
        <v>1523.5199999999998</v>
      </c>
      <c r="F120" s="563">
        <f t="shared" si="6"/>
        <v>1523.5199999999998</v>
      </c>
    </row>
    <row r="121" spans="1:6" ht="15.75" thickBot="1">
      <c r="A121" s="735" t="s">
        <v>6437</v>
      </c>
      <c r="B121" s="755"/>
      <c r="C121" s="756"/>
      <c r="D121" s="756"/>
      <c r="E121" s="757"/>
      <c r="F121" s="758"/>
    </row>
    <row r="122" spans="1:6" ht="38.25">
      <c r="A122" s="886">
        <v>6500050</v>
      </c>
      <c r="B122" s="889" t="s">
        <v>6438</v>
      </c>
      <c r="C122" s="886">
        <v>50</v>
      </c>
      <c r="D122" s="885">
        <v>10</v>
      </c>
      <c r="E122" s="948">
        <v>334.8</v>
      </c>
      <c r="F122" s="563">
        <f t="shared" si="6"/>
        <v>334.8</v>
      </c>
    </row>
    <row r="123" spans="1:6" ht="38.25">
      <c r="A123" s="887">
        <v>6500065</v>
      </c>
      <c r="B123" s="890" t="s">
        <v>6439</v>
      </c>
      <c r="C123" s="887">
        <v>65</v>
      </c>
      <c r="D123" s="885">
        <v>10</v>
      </c>
      <c r="E123" s="948">
        <v>342</v>
      </c>
      <c r="F123" s="563">
        <f t="shared" si="6"/>
        <v>342</v>
      </c>
    </row>
    <row r="124" spans="1:6" ht="38.25">
      <c r="A124" s="887">
        <v>6500080</v>
      </c>
      <c r="B124" s="890" t="s">
        <v>6440</v>
      </c>
      <c r="C124" s="887">
        <v>80</v>
      </c>
      <c r="D124" s="885">
        <v>10</v>
      </c>
      <c r="E124" s="948">
        <v>361.8</v>
      </c>
      <c r="F124" s="563">
        <f t="shared" si="6"/>
        <v>361.8</v>
      </c>
    </row>
    <row r="125" spans="1:6" ht="38.25">
      <c r="A125" s="887">
        <v>6500100</v>
      </c>
      <c r="B125" s="890" t="s">
        <v>6441</v>
      </c>
      <c r="C125" s="887">
        <v>100</v>
      </c>
      <c r="D125" s="885">
        <v>10</v>
      </c>
      <c r="E125" s="948">
        <v>369</v>
      </c>
      <c r="F125" s="563">
        <f t="shared" si="6"/>
        <v>369</v>
      </c>
    </row>
    <row r="126" spans="1:6" ht="38.25">
      <c r="A126" s="887">
        <v>6500125</v>
      </c>
      <c r="B126" s="890" t="s">
        <v>6442</v>
      </c>
      <c r="C126" s="887">
        <v>125</v>
      </c>
      <c r="D126" s="885">
        <v>10</v>
      </c>
      <c r="E126" s="948">
        <v>482.39999999999992</v>
      </c>
      <c r="F126" s="563">
        <f t="shared" si="6"/>
        <v>482.39999999999992</v>
      </c>
    </row>
    <row r="127" spans="1:6" ht="38.25">
      <c r="A127" s="887">
        <v>6500150</v>
      </c>
      <c r="B127" s="890" t="s">
        <v>6443</v>
      </c>
      <c r="C127" s="887">
        <v>150</v>
      </c>
      <c r="D127" s="885">
        <v>10</v>
      </c>
      <c r="E127" s="948">
        <v>556.19999999999993</v>
      </c>
      <c r="F127" s="563">
        <f t="shared" si="6"/>
        <v>556.19999999999993</v>
      </c>
    </row>
    <row r="128" spans="1:6" ht="38.25">
      <c r="A128" s="887">
        <v>6500200</v>
      </c>
      <c r="B128" s="890" t="s">
        <v>6444</v>
      </c>
      <c r="C128" s="887">
        <v>200</v>
      </c>
      <c r="D128" s="885">
        <v>10</v>
      </c>
      <c r="E128" s="948">
        <v>700.19999999999993</v>
      </c>
      <c r="F128" s="563">
        <f t="shared" si="6"/>
        <v>700.19999999999993</v>
      </c>
    </row>
    <row r="129" spans="1:6" ht="38.25">
      <c r="A129" s="887">
        <v>6500250</v>
      </c>
      <c r="B129" s="890" t="s">
        <v>6445</v>
      </c>
      <c r="C129" s="887">
        <v>250</v>
      </c>
      <c r="D129" s="885">
        <v>10</v>
      </c>
      <c r="E129" s="948">
        <v>1076.3999999999999</v>
      </c>
      <c r="F129" s="563">
        <f t="shared" si="6"/>
        <v>1076.3999999999999</v>
      </c>
    </row>
    <row r="130" spans="1:6" ht="38.25">
      <c r="A130" s="887">
        <v>6500300</v>
      </c>
      <c r="B130" s="890" t="s">
        <v>6446</v>
      </c>
      <c r="C130" s="887">
        <v>300</v>
      </c>
      <c r="D130" s="885">
        <v>10</v>
      </c>
      <c r="E130" s="948">
        <v>1472.3999999999999</v>
      </c>
      <c r="F130" s="563">
        <f t="shared" si="6"/>
        <v>1472.3999999999999</v>
      </c>
    </row>
    <row r="131" spans="1:6" ht="15.75" thickBot="1">
      <c r="A131" s="735" t="s">
        <v>6447</v>
      </c>
      <c r="B131" s="755"/>
      <c r="C131" s="756"/>
      <c r="D131" s="756"/>
      <c r="E131" s="757"/>
      <c r="F131" s="758"/>
    </row>
    <row r="132" spans="1:6" ht="38.25">
      <c r="A132" s="886">
        <v>6550050</v>
      </c>
      <c r="B132" s="889" t="s">
        <v>6448</v>
      </c>
      <c r="C132" s="886">
        <v>50</v>
      </c>
      <c r="D132" s="885">
        <v>10</v>
      </c>
      <c r="E132" s="948">
        <v>318.59999999999997</v>
      </c>
      <c r="F132" s="563">
        <f t="shared" ref="F132:F140" si="7">E132-E132*$B$4/100</f>
        <v>318.59999999999997</v>
      </c>
    </row>
    <row r="133" spans="1:6" ht="38.25">
      <c r="A133" s="887">
        <v>6550065</v>
      </c>
      <c r="B133" s="890" t="s">
        <v>6449</v>
      </c>
      <c r="C133" s="887">
        <v>65</v>
      </c>
      <c r="D133" s="885">
        <v>10</v>
      </c>
      <c r="E133" s="948">
        <v>322.2</v>
      </c>
      <c r="F133" s="563">
        <f t="shared" si="7"/>
        <v>322.2</v>
      </c>
    </row>
    <row r="134" spans="1:6" ht="38.25">
      <c r="A134" s="887">
        <v>6550080</v>
      </c>
      <c r="B134" s="890" t="s">
        <v>6450</v>
      </c>
      <c r="C134" s="887">
        <v>80</v>
      </c>
      <c r="D134" s="885">
        <v>10</v>
      </c>
      <c r="E134" s="948">
        <v>333</v>
      </c>
      <c r="F134" s="563">
        <f t="shared" si="7"/>
        <v>333</v>
      </c>
    </row>
    <row r="135" spans="1:6" ht="38.25">
      <c r="A135" s="887">
        <v>6550100</v>
      </c>
      <c r="B135" s="890" t="s">
        <v>6451</v>
      </c>
      <c r="C135" s="887">
        <v>100</v>
      </c>
      <c r="D135" s="885">
        <v>10</v>
      </c>
      <c r="E135" s="948">
        <v>345.59999999999997</v>
      </c>
      <c r="F135" s="563">
        <f t="shared" si="7"/>
        <v>345.59999999999997</v>
      </c>
    </row>
    <row r="136" spans="1:6" ht="38.25">
      <c r="A136" s="887">
        <v>6550125</v>
      </c>
      <c r="B136" s="890" t="s">
        <v>6452</v>
      </c>
      <c r="C136" s="887">
        <v>125</v>
      </c>
      <c r="D136" s="885">
        <v>10</v>
      </c>
      <c r="E136" s="948">
        <v>430.2</v>
      </c>
      <c r="F136" s="563">
        <f t="shared" si="7"/>
        <v>430.2</v>
      </c>
    </row>
    <row r="137" spans="1:6" ht="38.25">
      <c r="A137" s="887">
        <v>6550150</v>
      </c>
      <c r="B137" s="890" t="s">
        <v>6453</v>
      </c>
      <c r="C137" s="887">
        <v>150</v>
      </c>
      <c r="D137" s="885">
        <v>10</v>
      </c>
      <c r="E137" s="948">
        <v>496.79999999999995</v>
      </c>
      <c r="F137" s="563">
        <f t="shared" si="7"/>
        <v>496.79999999999995</v>
      </c>
    </row>
    <row r="138" spans="1:6" ht="38.25">
      <c r="A138" s="887">
        <v>6550200</v>
      </c>
      <c r="B138" s="890" t="s">
        <v>6454</v>
      </c>
      <c r="C138" s="887">
        <v>200</v>
      </c>
      <c r="D138" s="885">
        <v>10</v>
      </c>
      <c r="E138" s="948">
        <v>624.6</v>
      </c>
      <c r="F138" s="563">
        <f t="shared" si="7"/>
        <v>624.6</v>
      </c>
    </row>
    <row r="139" spans="1:6" ht="38.25">
      <c r="A139" s="887">
        <v>6550250</v>
      </c>
      <c r="B139" s="890" t="s">
        <v>6455</v>
      </c>
      <c r="C139" s="887">
        <v>250</v>
      </c>
      <c r="D139" s="885">
        <v>10</v>
      </c>
      <c r="E139" s="948">
        <v>896.4</v>
      </c>
      <c r="F139" s="563">
        <f t="shared" si="7"/>
        <v>896.4</v>
      </c>
    </row>
    <row r="140" spans="1:6" ht="39" thickBot="1">
      <c r="A140" s="888">
        <v>6550300</v>
      </c>
      <c r="B140" s="891" t="s">
        <v>6456</v>
      </c>
      <c r="C140" s="888">
        <v>300</v>
      </c>
      <c r="D140" s="885">
        <v>10</v>
      </c>
      <c r="E140" s="948">
        <v>1314</v>
      </c>
      <c r="F140" s="563">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396" customWidth="1"/>
    <col min="2" max="2" width="74.28515625" style="396" customWidth="1"/>
    <col min="3" max="3" width="9.7109375" style="396" bestFit="1" customWidth="1"/>
    <col min="4" max="4" width="14.7109375" style="396" bestFit="1" customWidth="1"/>
    <col min="5" max="5" width="12.7109375" style="396" customWidth="1"/>
    <col min="6" max="6" width="20" style="599" customWidth="1"/>
    <col min="7" max="253" width="9.140625" style="396"/>
    <col min="254" max="254" width="8.7109375" style="396" bestFit="1" customWidth="1"/>
    <col min="255" max="255" width="73.7109375" style="396" bestFit="1" customWidth="1"/>
    <col min="256" max="256" width="9.7109375" style="396" bestFit="1" customWidth="1"/>
    <col min="257" max="257" width="14.7109375" style="396" bestFit="1" customWidth="1"/>
    <col min="258" max="259" width="12.7109375" style="396" customWidth="1"/>
    <col min="260" max="509" width="9.140625" style="396"/>
    <col min="510" max="510" width="8.7109375" style="396" bestFit="1" customWidth="1"/>
    <col min="511" max="511" width="73.7109375" style="396" bestFit="1" customWidth="1"/>
    <col min="512" max="512" width="9.7109375" style="396" bestFit="1" customWidth="1"/>
    <col min="513" max="513" width="14.7109375" style="396" bestFit="1" customWidth="1"/>
    <col min="514" max="515" width="12.7109375" style="396" customWidth="1"/>
    <col min="516" max="765" width="9.140625" style="396"/>
    <col min="766" max="766" width="8.7109375" style="396" bestFit="1" customWidth="1"/>
    <col min="767" max="767" width="73.7109375" style="396" bestFit="1" customWidth="1"/>
    <col min="768" max="768" width="9.7109375" style="396" bestFit="1" customWidth="1"/>
    <col min="769" max="769" width="14.7109375" style="396" bestFit="1" customWidth="1"/>
    <col min="770" max="771" width="12.7109375" style="396" customWidth="1"/>
    <col min="772" max="1021" width="9.140625" style="396"/>
    <col min="1022" max="1022" width="8.7109375" style="396" bestFit="1" customWidth="1"/>
    <col min="1023" max="1023" width="73.7109375" style="396" bestFit="1" customWidth="1"/>
    <col min="1024" max="1024" width="9.7109375" style="396" bestFit="1" customWidth="1"/>
    <col min="1025" max="1025" width="14.7109375" style="396" bestFit="1" customWidth="1"/>
    <col min="1026" max="1027" width="12.7109375" style="396" customWidth="1"/>
    <col min="1028" max="1277" width="9.140625" style="396"/>
    <col min="1278" max="1278" width="8.7109375" style="396" bestFit="1" customWidth="1"/>
    <col min="1279" max="1279" width="73.7109375" style="396" bestFit="1" customWidth="1"/>
    <col min="1280" max="1280" width="9.7109375" style="396" bestFit="1" customWidth="1"/>
    <col min="1281" max="1281" width="14.7109375" style="396" bestFit="1" customWidth="1"/>
    <col min="1282" max="1283" width="12.7109375" style="396" customWidth="1"/>
    <col min="1284" max="1533" width="9.140625" style="396"/>
    <col min="1534" max="1534" width="8.7109375" style="396" bestFit="1" customWidth="1"/>
    <col min="1535" max="1535" width="73.7109375" style="396" bestFit="1" customWidth="1"/>
    <col min="1536" max="1536" width="9.7109375" style="396" bestFit="1" customWidth="1"/>
    <col min="1537" max="1537" width="14.7109375" style="396" bestFit="1" customWidth="1"/>
    <col min="1538" max="1539" width="12.7109375" style="396" customWidth="1"/>
    <col min="1540" max="1789" width="9.140625" style="396"/>
    <col min="1790" max="1790" width="8.7109375" style="396" bestFit="1" customWidth="1"/>
    <col min="1791" max="1791" width="73.7109375" style="396" bestFit="1" customWidth="1"/>
    <col min="1792" max="1792" width="9.7109375" style="396" bestFit="1" customWidth="1"/>
    <col min="1793" max="1793" width="14.7109375" style="396" bestFit="1" customWidth="1"/>
    <col min="1794" max="1795" width="12.7109375" style="396" customWidth="1"/>
    <col min="1796" max="2045" width="9.140625" style="396"/>
    <col min="2046" max="2046" width="8.7109375" style="396" bestFit="1" customWidth="1"/>
    <col min="2047" max="2047" width="73.7109375" style="396" bestFit="1" customWidth="1"/>
    <col min="2048" max="2048" width="9.7109375" style="396" bestFit="1" customWidth="1"/>
    <col min="2049" max="2049" width="14.7109375" style="396" bestFit="1" customWidth="1"/>
    <col min="2050" max="2051" width="12.7109375" style="396" customWidth="1"/>
    <col min="2052" max="2301" width="9.140625" style="396"/>
    <col min="2302" max="2302" width="8.7109375" style="396" bestFit="1" customWidth="1"/>
    <col min="2303" max="2303" width="73.7109375" style="396" bestFit="1" customWidth="1"/>
    <col min="2304" max="2304" width="9.7109375" style="396" bestFit="1" customWidth="1"/>
    <col min="2305" max="2305" width="14.7109375" style="396" bestFit="1" customWidth="1"/>
    <col min="2306" max="2307" width="12.7109375" style="396" customWidth="1"/>
    <col min="2308" max="2557" width="9.140625" style="396"/>
    <col min="2558" max="2558" width="8.7109375" style="396" bestFit="1" customWidth="1"/>
    <col min="2559" max="2559" width="73.7109375" style="396" bestFit="1" customWidth="1"/>
    <col min="2560" max="2560" width="9.7109375" style="396" bestFit="1" customWidth="1"/>
    <col min="2561" max="2561" width="14.7109375" style="396" bestFit="1" customWidth="1"/>
    <col min="2562" max="2563" width="12.7109375" style="396" customWidth="1"/>
    <col min="2564" max="2813" width="9.140625" style="396"/>
    <col min="2814" max="2814" width="8.7109375" style="396" bestFit="1" customWidth="1"/>
    <col min="2815" max="2815" width="73.7109375" style="396" bestFit="1" customWidth="1"/>
    <col min="2816" max="2816" width="9.7109375" style="396" bestFit="1" customWidth="1"/>
    <col min="2817" max="2817" width="14.7109375" style="396" bestFit="1" customWidth="1"/>
    <col min="2818" max="2819" width="12.7109375" style="396" customWidth="1"/>
    <col min="2820" max="3069" width="9.140625" style="396"/>
    <col min="3070" max="3070" width="8.7109375" style="396" bestFit="1" customWidth="1"/>
    <col min="3071" max="3071" width="73.7109375" style="396" bestFit="1" customWidth="1"/>
    <col min="3072" max="3072" width="9.7109375" style="396" bestFit="1" customWidth="1"/>
    <col min="3073" max="3073" width="14.7109375" style="396" bestFit="1" customWidth="1"/>
    <col min="3074" max="3075" width="12.7109375" style="396" customWidth="1"/>
    <col min="3076" max="3325" width="9.140625" style="396"/>
    <col min="3326" max="3326" width="8.7109375" style="396" bestFit="1" customWidth="1"/>
    <col min="3327" max="3327" width="73.7109375" style="396" bestFit="1" customWidth="1"/>
    <col min="3328" max="3328" width="9.7109375" style="396" bestFit="1" customWidth="1"/>
    <col min="3329" max="3329" width="14.7109375" style="396" bestFit="1" customWidth="1"/>
    <col min="3330" max="3331" width="12.7109375" style="396" customWidth="1"/>
    <col min="3332" max="3581" width="9.140625" style="396"/>
    <col min="3582" max="3582" width="8.7109375" style="396" bestFit="1" customWidth="1"/>
    <col min="3583" max="3583" width="73.7109375" style="396" bestFit="1" customWidth="1"/>
    <col min="3584" max="3584" width="9.7109375" style="396" bestFit="1" customWidth="1"/>
    <col min="3585" max="3585" width="14.7109375" style="396" bestFit="1" customWidth="1"/>
    <col min="3586" max="3587" width="12.7109375" style="396" customWidth="1"/>
    <col min="3588" max="3837" width="9.140625" style="396"/>
    <col min="3838" max="3838" width="8.7109375" style="396" bestFit="1" customWidth="1"/>
    <col min="3839" max="3839" width="73.7109375" style="396" bestFit="1" customWidth="1"/>
    <col min="3840" max="3840" width="9.7109375" style="396" bestFit="1" customWidth="1"/>
    <col min="3841" max="3841" width="14.7109375" style="396" bestFit="1" customWidth="1"/>
    <col min="3842" max="3843" width="12.7109375" style="396" customWidth="1"/>
    <col min="3844" max="4093" width="9.140625" style="396"/>
    <col min="4094" max="4094" width="8.7109375" style="396" bestFit="1" customWidth="1"/>
    <col min="4095" max="4095" width="73.7109375" style="396" bestFit="1" customWidth="1"/>
    <col min="4096" max="4096" width="9.7109375" style="396" bestFit="1" customWidth="1"/>
    <col min="4097" max="4097" width="14.7109375" style="396" bestFit="1" customWidth="1"/>
    <col min="4098" max="4099" width="12.7109375" style="396" customWidth="1"/>
    <col min="4100" max="4349" width="9.140625" style="396"/>
    <col min="4350" max="4350" width="8.7109375" style="396" bestFit="1" customWidth="1"/>
    <col min="4351" max="4351" width="73.7109375" style="396" bestFit="1" customWidth="1"/>
    <col min="4352" max="4352" width="9.7109375" style="396" bestFit="1" customWidth="1"/>
    <col min="4353" max="4353" width="14.7109375" style="396" bestFit="1" customWidth="1"/>
    <col min="4354" max="4355" width="12.7109375" style="396" customWidth="1"/>
    <col min="4356" max="4605" width="9.140625" style="396"/>
    <col min="4606" max="4606" width="8.7109375" style="396" bestFit="1" customWidth="1"/>
    <col min="4607" max="4607" width="73.7109375" style="396" bestFit="1" customWidth="1"/>
    <col min="4608" max="4608" width="9.7109375" style="396" bestFit="1" customWidth="1"/>
    <col min="4609" max="4609" width="14.7109375" style="396" bestFit="1" customWidth="1"/>
    <col min="4610" max="4611" width="12.7109375" style="396" customWidth="1"/>
    <col min="4612" max="4861" width="9.140625" style="396"/>
    <col min="4862" max="4862" width="8.7109375" style="396" bestFit="1" customWidth="1"/>
    <col min="4863" max="4863" width="73.7109375" style="396" bestFit="1" customWidth="1"/>
    <col min="4864" max="4864" width="9.7109375" style="396" bestFit="1" customWidth="1"/>
    <col min="4865" max="4865" width="14.7109375" style="396" bestFit="1" customWidth="1"/>
    <col min="4866" max="4867" width="12.7109375" style="396" customWidth="1"/>
    <col min="4868" max="5117" width="9.140625" style="396"/>
    <col min="5118" max="5118" width="8.7109375" style="396" bestFit="1" customWidth="1"/>
    <col min="5119" max="5119" width="73.7109375" style="396" bestFit="1" customWidth="1"/>
    <col min="5120" max="5120" width="9.7109375" style="396" bestFit="1" customWidth="1"/>
    <col min="5121" max="5121" width="14.7109375" style="396" bestFit="1" customWidth="1"/>
    <col min="5122" max="5123" width="12.7109375" style="396" customWidth="1"/>
    <col min="5124" max="5373" width="9.140625" style="396"/>
    <col min="5374" max="5374" width="8.7109375" style="396" bestFit="1" customWidth="1"/>
    <col min="5375" max="5375" width="73.7109375" style="396" bestFit="1" customWidth="1"/>
    <col min="5376" max="5376" width="9.7109375" style="396" bestFit="1" customWidth="1"/>
    <col min="5377" max="5377" width="14.7109375" style="396" bestFit="1" customWidth="1"/>
    <col min="5378" max="5379" width="12.7109375" style="396" customWidth="1"/>
    <col min="5380" max="5629" width="9.140625" style="396"/>
    <col min="5630" max="5630" width="8.7109375" style="396" bestFit="1" customWidth="1"/>
    <col min="5631" max="5631" width="73.7109375" style="396" bestFit="1" customWidth="1"/>
    <col min="5632" max="5632" width="9.7109375" style="396" bestFit="1" customWidth="1"/>
    <col min="5633" max="5633" width="14.7109375" style="396" bestFit="1" customWidth="1"/>
    <col min="5634" max="5635" width="12.7109375" style="396" customWidth="1"/>
    <col min="5636" max="5885" width="9.140625" style="396"/>
    <col min="5886" max="5886" width="8.7109375" style="396" bestFit="1" customWidth="1"/>
    <col min="5887" max="5887" width="73.7109375" style="396" bestFit="1" customWidth="1"/>
    <col min="5888" max="5888" width="9.7109375" style="396" bestFit="1" customWidth="1"/>
    <col min="5889" max="5889" width="14.7109375" style="396" bestFit="1" customWidth="1"/>
    <col min="5890" max="5891" width="12.7109375" style="396" customWidth="1"/>
    <col min="5892" max="6141" width="9.140625" style="396"/>
    <col min="6142" max="6142" width="8.7109375" style="396" bestFit="1" customWidth="1"/>
    <col min="6143" max="6143" width="73.7109375" style="396" bestFit="1" customWidth="1"/>
    <col min="6144" max="6144" width="9.7109375" style="396" bestFit="1" customWidth="1"/>
    <col min="6145" max="6145" width="14.7109375" style="396" bestFit="1" customWidth="1"/>
    <col min="6146" max="6147" width="12.7109375" style="396" customWidth="1"/>
    <col min="6148" max="6397" width="9.140625" style="396"/>
    <col min="6398" max="6398" width="8.7109375" style="396" bestFit="1" customWidth="1"/>
    <col min="6399" max="6399" width="73.7109375" style="396" bestFit="1" customWidth="1"/>
    <col min="6400" max="6400" width="9.7109375" style="396" bestFit="1" customWidth="1"/>
    <col min="6401" max="6401" width="14.7109375" style="396" bestFit="1" customWidth="1"/>
    <col min="6402" max="6403" width="12.7109375" style="396" customWidth="1"/>
    <col min="6404" max="6653" width="9.140625" style="396"/>
    <col min="6654" max="6654" width="8.7109375" style="396" bestFit="1" customWidth="1"/>
    <col min="6655" max="6655" width="73.7109375" style="396" bestFit="1" customWidth="1"/>
    <col min="6656" max="6656" width="9.7109375" style="396" bestFit="1" customWidth="1"/>
    <col min="6657" max="6657" width="14.7109375" style="396" bestFit="1" customWidth="1"/>
    <col min="6658" max="6659" width="12.7109375" style="396" customWidth="1"/>
    <col min="6660" max="6909" width="9.140625" style="396"/>
    <col min="6910" max="6910" width="8.7109375" style="396" bestFit="1" customWidth="1"/>
    <col min="6911" max="6911" width="73.7109375" style="396" bestFit="1" customWidth="1"/>
    <col min="6912" max="6912" width="9.7109375" style="396" bestFit="1" customWidth="1"/>
    <col min="6913" max="6913" width="14.7109375" style="396" bestFit="1" customWidth="1"/>
    <col min="6914" max="6915" width="12.7109375" style="396" customWidth="1"/>
    <col min="6916" max="7165" width="9.140625" style="396"/>
    <col min="7166" max="7166" width="8.7109375" style="396" bestFit="1" customWidth="1"/>
    <col min="7167" max="7167" width="73.7109375" style="396" bestFit="1" customWidth="1"/>
    <col min="7168" max="7168" width="9.7109375" style="396" bestFit="1" customWidth="1"/>
    <col min="7169" max="7169" width="14.7109375" style="396" bestFit="1" customWidth="1"/>
    <col min="7170" max="7171" width="12.7109375" style="396" customWidth="1"/>
    <col min="7172" max="7421" width="9.140625" style="396"/>
    <col min="7422" max="7422" width="8.7109375" style="396" bestFit="1" customWidth="1"/>
    <col min="7423" max="7423" width="73.7109375" style="396" bestFit="1" customWidth="1"/>
    <col min="7424" max="7424" width="9.7109375" style="396" bestFit="1" customWidth="1"/>
    <col min="7425" max="7425" width="14.7109375" style="396" bestFit="1" customWidth="1"/>
    <col min="7426" max="7427" width="12.7109375" style="396" customWidth="1"/>
    <col min="7428" max="7677" width="9.140625" style="396"/>
    <col min="7678" max="7678" width="8.7109375" style="396" bestFit="1" customWidth="1"/>
    <col min="7679" max="7679" width="73.7109375" style="396" bestFit="1" customWidth="1"/>
    <col min="7680" max="7680" width="9.7109375" style="396" bestFit="1" customWidth="1"/>
    <col min="7681" max="7681" width="14.7109375" style="396" bestFit="1" customWidth="1"/>
    <col min="7682" max="7683" width="12.7109375" style="396" customWidth="1"/>
    <col min="7684" max="7933" width="9.140625" style="396"/>
    <col min="7934" max="7934" width="8.7109375" style="396" bestFit="1" customWidth="1"/>
    <col min="7935" max="7935" width="73.7109375" style="396" bestFit="1" customWidth="1"/>
    <col min="7936" max="7936" width="9.7109375" style="396" bestFit="1" customWidth="1"/>
    <col min="7937" max="7937" width="14.7109375" style="396" bestFit="1" customWidth="1"/>
    <col min="7938" max="7939" width="12.7109375" style="396" customWidth="1"/>
    <col min="7940" max="8189" width="9.140625" style="396"/>
    <col min="8190" max="8190" width="8.7109375" style="396" bestFit="1" customWidth="1"/>
    <col min="8191" max="8191" width="73.7109375" style="396" bestFit="1" customWidth="1"/>
    <col min="8192" max="8192" width="9.7109375" style="396" bestFit="1" customWidth="1"/>
    <col min="8193" max="8193" width="14.7109375" style="396" bestFit="1" customWidth="1"/>
    <col min="8194" max="8195" width="12.7109375" style="396" customWidth="1"/>
    <col min="8196" max="8445" width="9.140625" style="396"/>
    <col min="8446" max="8446" width="8.7109375" style="396" bestFit="1" customWidth="1"/>
    <col min="8447" max="8447" width="73.7109375" style="396" bestFit="1" customWidth="1"/>
    <col min="8448" max="8448" width="9.7109375" style="396" bestFit="1" customWidth="1"/>
    <col min="8449" max="8449" width="14.7109375" style="396" bestFit="1" customWidth="1"/>
    <col min="8450" max="8451" width="12.7109375" style="396" customWidth="1"/>
    <col min="8452" max="8701" width="9.140625" style="396"/>
    <col min="8702" max="8702" width="8.7109375" style="396" bestFit="1" customWidth="1"/>
    <col min="8703" max="8703" width="73.7109375" style="396" bestFit="1" customWidth="1"/>
    <col min="8704" max="8704" width="9.7109375" style="396" bestFit="1" customWidth="1"/>
    <col min="8705" max="8705" width="14.7109375" style="396" bestFit="1" customWidth="1"/>
    <col min="8706" max="8707" width="12.7109375" style="396" customWidth="1"/>
    <col min="8708" max="8957" width="9.140625" style="396"/>
    <col min="8958" max="8958" width="8.7109375" style="396" bestFit="1" customWidth="1"/>
    <col min="8959" max="8959" width="73.7109375" style="396" bestFit="1" customWidth="1"/>
    <col min="8960" max="8960" width="9.7109375" style="396" bestFit="1" customWidth="1"/>
    <col min="8961" max="8961" width="14.7109375" style="396" bestFit="1" customWidth="1"/>
    <col min="8962" max="8963" width="12.7109375" style="396" customWidth="1"/>
    <col min="8964" max="9213" width="9.140625" style="396"/>
    <col min="9214" max="9214" width="8.7109375" style="396" bestFit="1" customWidth="1"/>
    <col min="9215" max="9215" width="73.7109375" style="396" bestFit="1" customWidth="1"/>
    <col min="9216" max="9216" width="9.7109375" style="396" bestFit="1" customWidth="1"/>
    <col min="9217" max="9217" width="14.7109375" style="396" bestFit="1" customWidth="1"/>
    <col min="9218" max="9219" width="12.7109375" style="396" customWidth="1"/>
    <col min="9220" max="9469" width="9.140625" style="396"/>
    <col min="9470" max="9470" width="8.7109375" style="396" bestFit="1" customWidth="1"/>
    <col min="9471" max="9471" width="73.7109375" style="396" bestFit="1" customWidth="1"/>
    <col min="9472" max="9472" width="9.7109375" style="396" bestFit="1" customWidth="1"/>
    <col min="9473" max="9473" width="14.7109375" style="396" bestFit="1" customWidth="1"/>
    <col min="9474" max="9475" width="12.7109375" style="396" customWidth="1"/>
    <col min="9476" max="9725" width="9.140625" style="396"/>
    <col min="9726" max="9726" width="8.7109375" style="396" bestFit="1" customWidth="1"/>
    <col min="9727" max="9727" width="73.7109375" style="396" bestFit="1" customWidth="1"/>
    <col min="9728" max="9728" width="9.7109375" style="396" bestFit="1" customWidth="1"/>
    <col min="9729" max="9729" width="14.7109375" style="396" bestFit="1" customWidth="1"/>
    <col min="9730" max="9731" width="12.7109375" style="396" customWidth="1"/>
    <col min="9732" max="9981" width="9.140625" style="396"/>
    <col min="9982" max="9982" width="8.7109375" style="396" bestFit="1" customWidth="1"/>
    <col min="9983" max="9983" width="73.7109375" style="396" bestFit="1" customWidth="1"/>
    <col min="9984" max="9984" width="9.7109375" style="396" bestFit="1" customWidth="1"/>
    <col min="9985" max="9985" width="14.7109375" style="396" bestFit="1" customWidth="1"/>
    <col min="9986" max="9987" width="12.7109375" style="396" customWidth="1"/>
    <col min="9988" max="10237" width="9.140625" style="396"/>
    <col min="10238" max="10238" width="8.7109375" style="396" bestFit="1" customWidth="1"/>
    <col min="10239" max="10239" width="73.7109375" style="396" bestFit="1" customWidth="1"/>
    <col min="10240" max="10240" width="9.7109375" style="396" bestFit="1" customWidth="1"/>
    <col min="10241" max="10241" width="14.7109375" style="396" bestFit="1" customWidth="1"/>
    <col min="10242" max="10243" width="12.7109375" style="396" customWidth="1"/>
    <col min="10244" max="10493" width="9.140625" style="396"/>
    <col min="10494" max="10494" width="8.7109375" style="396" bestFit="1" customWidth="1"/>
    <col min="10495" max="10495" width="73.7109375" style="396" bestFit="1" customWidth="1"/>
    <col min="10496" max="10496" width="9.7109375" style="396" bestFit="1" customWidth="1"/>
    <col min="10497" max="10497" width="14.7109375" style="396" bestFit="1" customWidth="1"/>
    <col min="10498" max="10499" width="12.7109375" style="396" customWidth="1"/>
    <col min="10500" max="10749" width="9.140625" style="396"/>
    <col min="10750" max="10750" width="8.7109375" style="396" bestFit="1" customWidth="1"/>
    <col min="10751" max="10751" width="73.7109375" style="396" bestFit="1" customWidth="1"/>
    <col min="10752" max="10752" width="9.7109375" style="396" bestFit="1" customWidth="1"/>
    <col min="10753" max="10753" width="14.7109375" style="396" bestFit="1" customWidth="1"/>
    <col min="10754" max="10755" width="12.7109375" style="396" customWidth="1"/>
    <col min="10756" max="11005" width="9.140625" style="396"/>
    <col min="11006" max="11006" width="8.7109375" style="396" bestFit="1" customWidth="1"/>
    <col min="11007" max="11007" width="73.7109375" style="396" bestFit="1" customWidth="1"/>
    <col min="11008" max="11008" width="9.7109375" style="396" bestFit="1" customWidth="1"/>
    <col min="11009" max="11009" width="14.7109375" style="396" bestFit="1" customWidth="1"/>
    <col min="11010" max="11011" width="12.7109375" style="396" customWidth="1"/>
    <col min="11012" max="11261" width="9.140625" style="396"/>
    <col min="11262" max="11262" width="8.7109375" style="396" bestFit="1" customWidth="1"/>
    <col min="11263" max="11263" width="73.7109375" style="396" bestFit="1" customWidth="1"/>
    <col min="11264" max="11264" width="9.7109375" style="396" bestFit="1" customWidth="1"/>
    <col min="11265" max="11265" width="14.7109375" style="396" bestFit="1" customWidth="1"/>
    <col min="11266" max="11267" width="12.7109375" style="396" customWidth="1"/>
    <col min="11268" max="11517" width="9.140625" style="396"/>
    <col min="11518" max="11518" width="8.7109375" style="396" bestFit="1" customWidth="1"/>
    <col min="11519" max="11519" width="73.7109375" style="396" bestFit="1" customWidth="1"/>
    <col min="11520" max="11520" width="9.7109375" style="396" bestFit="1" customWidth="1"/>
    <col min="11521" max="11521" width="14.7109375" style="396" bestFit="1" customWidth="1"/>
    <col min="11522" max="11523" width="12.7109375" style="396" customWidth="1"/>
    <col min="11524" max="11773" width="9.140625" style="396"/>
    <col min="11774" max="11774" width="8.7109375" style="396" bestFit="1" customWidth="1"/>
    <col min="11775" max="11775" width="73.7109375" style="396" bestFit="1" customWidth="1"/>
    <col min="11776" max="11776" width="9.7109375" style="396" bestFit="1" customWidth="1"/>
    <col min="11777" max="11777" width="14.7109375" style="396" bestFit="1" customWidth="1"/>
    <col min="11778" max="11779" width="12.7109375" style="396" customWidth="1"/>
    <col min="11780" max="12029" width="9.140625" style="396"/>
    <col min="12030" max="12030" width="8.7109375" style="396" bestFit="1" customWidth="1"/>
    <col min="12031" max="12031" width="73.7109375" style="396" bestFit="1" customWidth="1"/>
    <col min="12032" max="12032" width="9.7109375" style="396" bestFit="1" customWidth="1"/>
    <col min="12033" max="12033" width="14.7109375" style="396" bestFit="1" customWidth="1"/>
    <col min="12034" max="12035" width="12.7109375" style="396" customWidth="1"/>
    <col min="12036" max="12285" width="9.140625" style="396"/>
    <col min="12286" max="12286" width="8.7109375" style="396" bestFit="1" customWidth="1"/>
    <col min="12287" max="12287" width="73.7109375" style="396" bestFit="1" customWidth="1"/>
    <col min="12288" max="12288" width="9.7109375" style="396" bestFit="1" customWidth="1"/>
    <col min="12289" max="12289" width="14.7109375" style="396" bestFit="1" customWidth="1"/>
    <col min="12290" max="12291" width="12.7109375" style="396" customWidth="1"/>
    <col min="12292" max="12541" width="9.140625" style="396"/>
    <col min="12542" max="12542" width="8.7109375" style="396" bestFit="1" customWidth="1"/>
    <col min="12543" max="12543" width="73.7109375" style="396" bestFit="1" customWidth="1"/>
    <col min="12544" max="12544" width="9.7109375" style="396" bestFit="1" customWidth="1"/>
    <col min="12545" max="12545" width="14.7109375" style="396" bestFit="1" customWidth="1"/>
    <col min="12546" max="12547" width="12.7109375" style="396" customWidth="1"/>
    <col min="12548" max="12797" width="9.140625" style="396"/>
    <col min="12798" max="12798" width="8.7109375" style="396" bestFit="1" customWidth="1"/>
    <col min="12799" max="12799" width="73.7109375" style="396" bestFit="1" customWidth="1"/>
    <col min="12800" max="12800" width="9.7109375" style="396" bestFit="1" customWidth="1"/>
    <col min="12801" max="12801" width="14.7109375" style="396" bestFit="1" customWidth="1"/>
    <col min="12802" max="12803" width="12.7109375" style="396" customWidth="1"/>
    <col min="12804" max="13053" width="9.140625" style="396"/>
    <col min="13054" max="13054" width="8.7109375" style="396" bestFit="1" customWidth="1"/>
    <col min="13055" max="13055" width="73.7109375" style="396" bestFit="1" customWidth="1"/>
    <col min="13056" max="13056" width="9.7109375" style="396" bestFit="1" customWidth="1"/>
    <col min="13057" max="13057" width="14.7109375" style="396" bestFit="1" customWidth="1"/>
    <col min="13058" max="13059" width="12.7109375" style="396" customWidth="1"/>
    <col min="13060" max="13309" width="9.140625" style="396"/>
    <col min="13310" max="13310" width="8.7109375" style="396" bestFit="1" customWidth="1"/>
    <col min="13311" max="13311" width="73.7109375" style="396" bestFit="1" customWidth="1"/>
    <col min="13312" max="13312" width="9.7109375" style="396" bestFit="1" customWidth="1"/>
    <col min="13313" max="13313" width="14.7109375" style="396" bestFit="1" customWidth="1"/>
    <col min="13314" max="13315" width="12.7109375" style="396" customWidth="1"/>
    <col min="13316" max="13565" width="9.140625" style="396"/>
    <col min="13566" max="13566" width="8.7109375" style="396" bestFit="1" customWidth="1"/>
    <col min="13567" max="13567" width="73.7109375" style="396" bestFit="1" customWidth="1"/>
    <col min="13568" max="13568" width="9.7109375" style="396" bestFit="1" customWidth="1"/>
    <col min="13569" max="13569" width="14.7109375" style="396" bestFit="1" customWidth="1"/>
    <col min="13570" max="13571" width="12.7109375" style="396" customWidth="1"/>
    <col min="13572" max="13821" width="9.140625" style="396"/>
    <col min="13822" max="13822" width="8.7109375" style="396" bestFit="1" customWidth="1"/>
    <col min="13823" max="13823" width="73.7109375" style="396" bestFit="1" customWidth="1"/>
    <col min="13824" max="13824" width="9.7109375" style="396" bestFit="1" customWidth="1"/>
    <col min="13825" max="13825" width="14.7109375" style="396" bestFit="1" customWidth="1"/>
    <col min="13826" max="13827" width="12.7109375" style="396" customWidth="1"/>
    <col min="13828" max="14077" width="9.140625" style="396"/>
    <col min="14078" max="14078" width="8.7109375" style="396" bestFit="1" customWidth="1"/>
    <col min="14079" max="14079" width="73.7109375" style="396" bestFit="1" customWidth="1"/>
    <col min="14080" max="14080" width="9.7109375" style="396" bestFit="1" customWidth="1"/>
    <col min="14081" max="14081" width="14.7109375" style="396" bestFit="1" customWidth="1"/>
    <col min="14082" max="14083" width="12.7109375" style="396" customWidth="1"/>
    <col min="14084" max="14333" width="9.140625" style="396"/>
    <col min="14334" max="14334" width="8.7109375" style="396" bestFit="1" customWidth="1"/>
    <col min="14335" max="14335" width="73.7109375" style="396" bestFit="1" customWidth="1"/>
    <col min="14336" max="14336" width="9.7109375" style="396" bestFit="1" customWidth="1"/>
    <col min="14337" max="14337" width="14.7109375" style="396" bestFit="1" customWidth="1"/>
    <col min="14338" max="14339" width="12.7109375" style="396" customWidth="1"/>
    <col min="14340" max="14589" width="9.140625" style="396"/>
    <col min="14590" max="14590" width="8.7109375" style="396" bestFit="1" customWidth="1"/>
    <col min="14591" max="14591" width="73.7109375" style="396" bestFit="1" customWidth="1"/>
    <col min="14592" max="14592" width="9.7109375" style="396" bestFit="1" customWidth="1"/>
    <col min="14593" max="14593" width="14.7109375" style="396" bestFit="1" customWidth="1"/>
    <col min="14594" max="14595" width="12.7109375" style="396" customWidth="1"/>
    <col min="14596" max="14845" width="9.140625" style="396"/>
    <col min="14846" max="14846" width="8.7109375" style="396" bestFit="1" customWidth="1"/>
    <col min="14847" max="14847" width="73.7109375" style="396" bestFit="1" customWidth="1"/>
    <col min="14848" max="14848" width="9.7109375" style="396" bestFit="1" customWidth="1"/>
    <col min="14849" max="14849" width="14.7109375" style="396" bestFit="1" customWidth="1"/>
    <col min="14850" max="14851" width="12.7109375" style="396" customWidth="1"/>
    <col min="14852" max="15101" width="9.140625" style="396"/>
    <col min="15102" max="15102" width="8.7109375" style="396" bestFit="1" customWidth="1"/>
    <col min="15103" max="15103" width="73.7109375" style="396" bestFit="1" customWidth="1"/>
    <col min="15104" max="15104" width="9.7109375" style="396" bestFit="1" customWidth="1"/>
    <col min="15105" max="15105" width="14.7109375" style="396" bestFit="1" customWidth="1"/>
    <col min="15106" max="15107" width="12.7109375" style="396" customWidth="1"/>
    <col min="15108" max="15357" width="9.140625" style="396"/>
    <col min="15358" max="15358" width="8.7109375" style="396" bestFit="1" customWidth="1"/>
    <col min="15359" max="15359" width="73.7109375" style="396" bestFit="1" customWidth="1"/>
    <col min="15360" max="15360" width="9.7109375" style="396" bestFit="1" customWidth="1"/>
    <col min="15361" max="15361" width="14.7109375" style="396" bestFit="1" customWidth="1"/>
    <col min="15362" max="15363" width="12.7109375" style="396" customWidth="1"/>
    <col min="15364" max="15613" width="9.140625" style="396"/>
    <col min="15614" max="15614" width="8.7109375" style="396" bestFit="1" customWidth="1"/>
    <col min="15615" max="15615" width="73.7109375" style="396" bestFit="1" customWidth="1"/>
    <col min="15616" max="15616" width="9.7109375" style="396" bestFit="1" customWidth="1"/>
    <col min="15617" max="15617" width="14.7109375" style="396" bestFit="1" customWidth="1"/>
    <col min="15618" max="15619" width="12.7109375" style="396" customWidth="1"/>
    <col min="15620" max="15869" width="9.140625" style="396"/>
    <col min="15870" max="15870" width="8.7109375" style="396" bestFit="1" customWidth="1"/>
    <col min="15871" max="15871" width="73.7109375" style="396" bestFit="1" customWidth="1"/>
    <col min="15872" max="15872" width="9.7109375" style="396" bestFit="1" customWidth="1"/>
    <col min="15873" max="15873" width="14.7109375" style="396" bestFit="1" customWidth="1"/>
    <col min="15874" max="15875" width="12.7109375" style="396" customWidth="1"/>
    <col min="15876" max="16125" width="9.140625" style="396"/>
    <col min="16126" max="16126" width="8.7109375" style="396" bestFit="1" customWidth="1"/>
    <col min="16127" max="16127" width="73.7109375" style="396" bestFit="1" customWidth="1"/>
    <col min="16128" max="16128" width="9.7109375" style="396" bestFit="1" customWidth="1"/>
    <col min="16129" max="16129" width="14.7109375" style="396" bestFit="1" customWidth="1"/>
    <col min="16130" max="16131" width="12.7109375" style="396" customWidth="1"/>
    <col min="16132" max="16381" width="9.140625" style="396"/>
    <col min="16382" max="16384" width="9.28515625" style="396" customWidth="1"/>
  </cols>
  <sheetData>
    <row r="1" spans="1:6">
      <c r="A1" s="2339" t="s">
        <v>1453</v>
      </c>
      <c r="B1" s="2339"/>
      <c r="C1" s="2339"/>
      <c r="D1" s="2339"/>
      <c r="E1" s="2339"/>
      <c r="F1" s="2339"/>
    </row>
    <row r="2" spans="1:6" ht="22.7" customHeight="1"/>
    <row r="3" spans="1:6">
      <c r="A3" s="585" t="s">
        <v>6</v>
      </c>
      <c r="B3" s="586">
        <v>0</v>
      </c>
    </row>
    <row r="4" spans="1:6" ht="9" customHeight="1"/>
    <row r="5" spans="1:6" ht="30">
      <c r="A5" s="587" t="s">
        <v>1454</v>
      </c>
      <c r="B5" s="587" t="s">
        <v>4</v>
      </c>
      <c r="C5" s="588" t="s">
        <v>4947</v>
      </c>
      <c r="D5" s="587" t="s">
        <v>1172</v>
      </c>
      <c r="E5" s="589" t="s">
        <v>4948</v>
      </c>
      <c r="F5" s="589" t="s">
        <v>11</v>
      </c>
    </row>
    <row r="6" spans="1:6" ht="15" customHeight="1">
      <c r="A6" s="2340" t="s">
        <v>1455</v>
      </c>
      <c r="B6" s="2340"/>
      <c r="C6" s="2340"/>
      <c r="D6" s="2340"/>
      <c r="E6" s="2340"/>
      <c r="F6" s="2340"/>
    </row>
    <row r="7" spans="1:6">
      <c r="A7" s="764" t="s">
        <v>1456</v>
      </c>
      <c r="B7" s="681" t="s">
        <v>4949</v>
      </c>
      <c r="C7" s="595">
        <v>15</v>
      </c>
      <c r="D7" s="595">
        <v>16</v>
      </c>
      <c r="E7" s="648">
        <v>125</v>
      </c>
      <c r="F7" s="765">
        <f>E7-E7*$B$3/100</f>
        <v>125</v>
      </c>
    </row>
    <row r="8" spans="1:6">
      <c r="A8" s="764" t="s">
        <v>1457</v>
      </c>
      <c r="B8" s="681" t="s">
        <v>4950</v>
      </c>
      <c r="C8" s="595">
        <v>20</v>
      </c>
      <c r="D8" s="595">
        <v>16</v>
      </c>
      <c r="E8" s="765">
        <v>218.8</v>
      </c>
      <c r="F8" s="765">
        <f t="shared" ref="F8:F38" si="0">E8-E8*$B$3/100</f>
        <v>218.8</v>
      </c>
    </row>
    <row r="9" spans="1:6">
      <c r="A9" s="764" t="s">
        <v>1458</v>
      </c>
      <c r="B9" s="681" t="s">
        <v>4951</v>
      </c>
      <c r="C9" s="595">
        <v>25</v>
      </c>
      <c r="D9" s="595">
        <v>16</v>
      </c>
      <c r="E9" s="765">
        <v>248.8</v>
      </c>
      <c r="F9" s="765">
        <f t="shared" si="0"/>
        <v>248.8</v>
      </c>
    </row>
    <row r="10" spans="1:6">
      <c r="A10" s="764" t="s">
        <v>1459</v>
      </c>
      <c r="B10" s="681" t="s">
        <v>4952</v>
      </c>
      <c r="C10" s="595">
        <v>32</v>
      </c>
      <c r="D10" s="595">
        <v>16</v>
      </c>
      <c r="E10" s="765">
        <v>372.8</v>
      </c>
      <c r="F10" s="765">
        <f t="shared" si="0"/>
        <v>372.8</v>
      </c>
    </row>
    <row r="11" spans="1:6">
      <c r="A11" s="764" t="s">
        <v>1460</v>
      </c>
      <c r="B11" s="681" t="s">
        <v>4953</v>
      </c>
      <c r="C11" s="595">
        <v>40</v>
      </c>
      <c r="D11" s="595">
        <v>16</v>
      </c>
      <c r="E11" s="765">
        <v>384.7</v>
      </c>
      <c r="F11" s="765">
        <f t="shared" si="0"/>
        <v>384.7</v>
      </c>
    </row>
    <row r="12" spans="1:6">
      <c r="A12" s="764" t="s">
        <v>1461</v>
      </c>
      <c r="B12" s="681" t="s">
        <v>4954</v>
      </c>
      <c r="C12" s="595">
        <v>50</v>
      </c>
      <c r="D12" s="595">
        <v>16</v>
      </c>
      <c r="E12" s="765">
        <v>511.3</v>
      </c>
      <c r="F12" s="765">
        <f t="shared" si="0"/>
        <v>511.3</v>
      </c>
    </row>
    <row r="13" spans="1:6">
      <c r="A13" s="764" t="s">
        <v>1462</v>
      </c>
      <c r="B13" s="681" t="s">
        <v>4955</v>
      </c>
      <c r="C13" s="595">
        <v>65</v>
      </c>
      <c r="D13" s="595">
        <v>16</v>
      </c>
      <c r="E13" s="765">
        <v>616</v>
      </c>
      <c r="F13" s="765">
        <f t="shared" si="0"/>
        <v>616</v>
      </c>
    </row>
    <row r="14" spans="1:6">
      <c r="A14" s="764" t="s">
        <v>1464</v>
      </c>
      <c r="B14" s="681" t="s">
        <v>4956</v>
      </c>
      <c r="C14" s="595">
        <v>80</v>
      </c>
      <c r="D14" s="595">
        <v>16</v>
      </c>
      <c r="E14" s="765">
        <v>764.4</v>
      </c>
      <c r="F14" s="765">
        <f t="shared" si="0"/>
        <v>764.4</v>
      </c>
    </row>
    <row r="15" spans="1:6">
      <c r="A15" s="764" t="s">
        <v>1466</v>
      </c>
      <c r="B15" s="681" t="s">
        <v>4957</v>
      </c>
      <c r="C15" s="595">
        <v>100</v>
      </c>
      <c r="D15" s="595">
        <v>16</v>
      </c>
      <c r="E15" s="765">
        <v>958</v>
      </c>
      <c r="F15" s="765">
        <f t="shared" si="0"/>
        <v>958</v>
      </c>
    </row>
    <row r="16" spans="1:6">
      <c r="A16" s="764" t="s">
        <v>1468</v>
      </c>
      <c r="B16" s="681" t="s">
        <v>4958</v>
      </c>
      <c r="C16" s="595">
        <v>125</v>
      </c>
      <c r="D16" s="595">
        <v>16</v>
      </c>
      <c r="E16" s="765">
        <v>1268.2</v>
      </c>
      <c r="F16" s="765">
        <f t="shared" si="0"/>
        <v>1268.2</v>
      </c>
    </row>
    <row r="17" spans="1:6">
      <c r="A17" s="764" t="s">
        <v>1470</v>
      </c>
      <c r="B17" s="681" t="s">
        <v>4959</v>
      </c>
      <c r="C17" s="595">
        <v>150</v>
      </c>
      <c r="D17" s="595">
        <v>16</v>
      </c>
      <c r="E17" s="765">
        <v>1710</v>
      </c>
      <c r="F17" s="765">
        <f t="shared" si="0"/>
        <v>1710</v>
      </c>
    </row>
    <row r="18" spans="1:6">
      <c r="A18" s="764" t="s">
        <v>1472</v>
      </c>
      <c r="B18" s="681" t="s">
        <v>4960</v>
      </c>
      <c r="C18" s="595">
        <v>200</v>
      </c>
      <c r="D18" s="595">
        <v>16</v>
      </c>
      <c r="E18" s="765">
        <v>2530.6999999999998</v>
      </c>
      <c r="F18" s="765">
        <f t="shared" si="0"/>
        <v>2530.6999999999998</v>
      </c>
    </row>
    <row r="19" spans="1:6">
      <c r="A19" s="764" t="s">
        <v>1474</v>
      </c>
      <c r="B19" s="681" t="s">
        <v>4961</v>
      </c>
      <c r="C19" s="595">
        <v>250</v>
      </c>
      <c r="D19" s="595">
        <v>16</v>
      </c>
      <c r="E19" s="765">
        <v>3929.4</v>
      </c>
      <c r="F19" s="765">
        <f t="shared" si="0"/>
        <v>3929.4</v>
      </c>
    </row>
    <row r="20" spans="1:6">
      <c r="A20" s="764" t="s">
        <v>4962</v>
      </c>
      <c r="B20" s="681" t="s">
        <v>4963</v>
      </c>
      <c r="C20" s="595">
        <v>300</v>
      </c>
      <c r="D20" s="595">
        <v>16</v>
      </c>
      <c r="E20" s="765">
        <v>4910.5</v>
      </c>
      <c r="F20" s="765">
        <f t="shared" si="0"/>
        <v>4910.5</v>
      </c>
    </row>
    <row r="21" spans="1:6">
      <c r="A21" s="562" t="s">
        <v>4964</v>
      </c>
      <c r="B21" s="681" t="s">
        <v>4965</v>
      </c>
      <c r="C21" s="595">
        <v>400</v>
      </c>
      <c r="D21" s="595">
        <v>16</v>
      </c>
      <c r="E21" s="765">
        <v>12372.7</v>
      </c>
      <c r="F21" s="765">
        <f t="shared" si="0"/>
        <v>12372.7</v>
      </c>
    </row>
    <row r="22" spans="1:6">
      <c r="A22" s="562" t="s">
        <v>4966</v>
      </c>
      <c r="B22" s="681" t="s">
        <v>4967</v>
      </c>
      <c r="C22" s="595">
        <v>500</v>
      </c>
      <c r="D22" s="595">
        <v>16</v>
      </c>
      <c r="E22" s="765">
        <v>20521.2</v>
      </c>
      <c r="F22" s="765">
        <f t="shared" si="0"/>
        <v>20521.2</v>
      </c>
    </row>
    <row r="23" spans="1:6">
      <c r="A23" s="562" t="s">
        <v>4968</v>
      </c>
      <c r="B23" s="681" t="s">
        <v>4969</v>
      </c>
      <c r="C23" s="595">
        <v>600</v>
      </c>
      <c r="D23" s="595">
        <v>16</v>
      </c>
      <c r="E23" s="765">
        <v>29808.7</v>
      </c>
      <c r="F23" s="765">
        <f t="shared" si="0"/>
        <v>29808.7</v>
      </c>
    </row>
    <row r="24" spans="1:6">
      <c r="A24" s="590"/>
      <c r="B24" s="590"/>
      <c r="C24" s="590"/>
      <c r="D24" s="590"/>
      <c r="E24" s="590"/>
      <c r="F24" s="600"/>
    </row>
    <row r="25" spans="1:6">
      <c r="A25" s="764" t="s">
        <v>4970</v>
      </c>
      <c r="B25" s="681" t="s">
        <v>4971</v>
      </c>
      <c r="C25" s="595">
        <v>15</v>
      </c>
      <c r="D25" s="682">
        <v>25</v>
      </c>
      <c r="E25" s="648">
        <v>188.2</v>
      </c>
      <c r="F25" s="765">
        <f t="shared" si="0"/>
        <v>188.2</v>
      </c>
    </row>
    <row r="26" spans="1:6">
      <c r="A26" s="764" t="s">
        <v>4972</v>
      </c>
      <c r="B26" s="681" t="s">
        <v>4973</v>
      </c>
      <c r="C26" s="595">
        <v>20</v>
      </c>
      <c r="D26" s="682">
        <v>25</v>
      </c>
      <c r="E26" s="648">
        <v>229.9</v>
      </c>
      <c r="F26" s="765">
        <f t="shared" si="0"/>
        <v>229.9</v>
      </c>
    </row>
    <row r="27" spans="1:6" ht="15" customHeight="1">
      <c r="A27" s="764" t="s">
        <v>4974</v>
      </c>
      <c r="B27" s="681" t="s">
        <v>4975</v>
      </c>
      <c r="C27" s="595">
        <v>25</v>
      </c>
      <c r="D27" s="682">
        <v>25</v>
      </c>
      <c r="E27" s="648">
        <v>289.10000000000002</v>
      </c>
      <c r="F27" s="765">
        <f t="shared" si="0"/>
        <v>289.10000000000002</v>
      </c>
    </row>
    <row r="28" spans="1:6" ht="15" customHeight="1">
      <c r="A28" s="764" t="s">
        <v>4976</v>
      </c>
      <c r="B28" s="681" t="s">
        <v>4977</v>
      </c>
      <c r="C28" s="595">
        <v>32</v>
      </c>
      <c r="D28" s="682">
        <v>25</v>
      </c>
      <c r="E28" s="648">
        <v>421.1</v>
      </c>
      <c r="F28" s="765">
        <f t="shared" si="0"/>
        <v>421.1</v>
      </c>
    </row>
    <row r="29" spans="1:6">
      <c r="A29" s="764" t="s">
        <v>4978</v>
      </c>
      <c r="B29" s="681" t="s">
        <v>4979</v>
      </c>
      <c r="C29" s="595">
        <v>40</v>
      </c>
      <c r="D29" s="682">
        <v>25</v>
      </c>
      <c r="E29" s="648">
        <v>479.5</v>
      </c>
      <c r="F29" s="765">
        <f t="shared" si="0"/>
        <v>479.5</v>
      </c>
    </row>
    <row r="30" spans="1:6">
      <c r="A30" s="764" t="s">
        <v>4980</v>
      </c>
      <c r="B30" s="681" t="s">
        <v>4981</v>
      </c>
      <c r="C30" s="595">
        <v>50</v>
      </c>
      <c r="D30" s="682">
        <v>25</v>
      </c>
      <c r="E30" s="648">
        <v>720.1</v>
      </c>
      <c r="F30" s="765">
        <f t="shared" si="0"/>
        <v>720.1</v>
      </c>
    </row>
    <row r="31" spans="1:6">
      <c r="A31" s="764" t="s">
        <v>1463</v>
      </c>
      <c r="B31" s="681" t="s">
        <v>4982</v>
      </c>
      <c r="C31" s="595">
        <v>65</v>
      </c>
      <c r="D31" s="682">
        <v>25</v>
      </c>
      <c r="E31" s="648">
        <v>679.6</v>
      </c>
      <c r="F31" s="765">
        <f t="shared" si="0"/>
        <v>679.6</v>
      </c>
    </row>
    <row r="32" spans="1:6">
      <c r="A32" s="764" t="s">
        <v>1465</v>
      </c>
      <c r="B32" s="681" t="s">
        <v>4983</v>
      </c>
      <c r="C32" s="595">
        <v>80</v>
      </c>
      <c r="D32" s="682">
        <v>25</v>
      </c>
      <c r="E32" s="648">
        <v>893.3</v>
      </c>
      <c r="F32" s="765">
        <f t="shared" si="0"/>
        <v>893.3</v>
      </c>
    </row>
    <row r="33" spans="1:6">
      <c r="A33" s="764" t="s">
        <v>1467</v>
      </c>
      <c r="B33" s="681" t="s">
        <v>4984</v>
      </c>
      <c r="C33" s="595">
        <v>100</v>
      </c>
      <c r="D33" s="682">
        <v>25</v>
      </c>
      <c r="E33" s="648">
        <v>1427</v>
      </c>
      <c r="F33" s="765">
        <f t="shared" si="0"/>
        <v>1427</v>
      </c>
    </row>
    <row r="34" spans="1:6">
      <c r="A34" s="764" t="s">
        <v>1469</v>
      </c>
      <c r="B34" s="681" t="s">
        <v>4985</v>
      </c>
      <c r="C34" s="595">
        <v>125</v>
      </c>
      <c r="D34" s="682">
        <v>25</v>
      </c>
      <c r="E34" s="648">
        <v>2345.6</v>
      </c>
      <c r="F34" s="765">
        <f t="shared" si="0"/>
        <v>2345.6</v>
      </c>
    </row>
    <row r="35" spans="1:6">
      <c r="A35" s="764" t="s">
        <v>1471</v>
      </c>
      <c r="B35" s="681" t="s">
        <v>4986</v>
      </c>
      <c r="C35" s="595">
        <v>150</v>
      </c>
      <c r="D35" s="682">
        <v>25</v>
      </c>
      <c r="E35" s="648">
        <v>2472.8000000000002</v>
      </c>
      <c r="F35" s="765">
        <f t="shared" si="0"/>
        <v>2472.8000000000002</v>
      </c>
    </row>
    <row r="36" spans="1:6">
      <c r="A36" s="764" t="s">
        <v>1473</v>
      </c>
      <c r="B36" s="681" t="s">
        <v>4987</v>
      </c>
      <c r="C36" s="595">
        <v>200</v>
      </c>
      <c r="D36" s="682">
        <v>25</v>
      </c>
      <c r="E36" s="648">
        <v>3711.8</v>
      </c>
      <c r="F36" s="765">
        <f t="shared" si="0"/>
        <v>3711.8</v>
      </c>
    </row>
    <row r="37" spans="1:6">
      <c r="A37" s="562" t="s">
        <v>4988</v>
      </c>
      <c r="B37" s="681" t="s">
        <v>4989</v>
      </c>
      <c r="C37" s="595">
        <v>250</v>
      </c>
      <c r="D37" s="682">
        <v>25</v>
      </c>
      <c r="E37" s="648">
        <v>10344.799999999999</v>
      </c>
      <c r="F37" s="765">
        <f t="shared" si="0"/>
        <v>10344.799999999999</v>
      </c>
    </row>
    <row r="38" spans="1:6">
      <c r="A38" s="562" t="s">
        <v>4990</v>
      </c>
      <c r="B38" s="681" t="s">
        <v>4991</v>
      </c>
      <c r="C38" s="595">
        <v>300</v>
      </c>
      <c r="D38" s="682">
        <v>25</v>
      </c>
      <c r="E38" s="648">
        <v>14815</v>
      </c>
      <c r="F38" s="765">
        <f t="shared" si="0"/>
        <v>14815</v>
      </c>
    </row>
    <row r="39" spans="1:6">
      <c r="A39" s="2336" t="s">
        <v>1475</v>
      </c>
      <c r="B39" s="2336"/>
      <c r="C39" s="2336"/>
      <c r="D39" s="2336"/>
      <c r="E39" s="2336"/>
      <c r="F39" s="2336"/>
    </row>
    <row r="40" spans="1:6" s="591" customFormat="1" ht="30">
      <c r="A40" s="587" t="s">
        <v>1454</v>
      </c>
      <c r="B40" s="587" t="s">
        <v>4</v>
      </c>
      <c r="C40" s="588" t="s">
        <v>4947</v>
      </c>
      <c r="D40" s="587" t="s">
        <v>1172</v>
      </c>
      <c r="E40" s="589" t="s">
        <v>4948</v>
      </c>
      <c r="F40" s="589" t="s">
        <v>11</v>
      </c>
    </row>
    <row r="41" spans="1:6" s="591" customFormat="1">
      <c r="A41" s="764" t="s">
        <v>1476</v>
      </c>
      <c r="B41" s="681" t="s">
        <v>4992</v>
      </c>
      <c r="C41" s="595">
        <v>15</v>
      </c>
      <c r="D41" s="682" t="s">
        <v>1477</v>
      </c>
      <c r="E41" s="648" t="s">
        <v>4993</v>
      </c>
      <c r="F41" s="765">
        <f t="shared" ref="F41:F54" si="1">E41-E41*$B$3/100</f>
        <v>1.8</v>
      </c>
    </row>
    <row r="42" spans="1:6" s="591" customFormat="1">
      <c r="A42" s="764" t="s">
        <v>1478</v>
      </c>
      <c r="B42" s="681" t="s">
        <v>4994</v>
      </c>
      <c r="C42" s="595">
        <v>20</v>
      </c>
      <c r="D42" s="682" t="s">
        <v>1477</v>
      </c>
      <c r="E42" s="648" t="s">
        <v>4995</v>
      </c>
      <c r="F42" s="765">
        <f t="shared" si="1"/>
        <v>2.5</v>
      </c>
    </row>
    <row r="43" spans="1:6" s="591" customFormat="1">
      <c r="A43" s="764" t="s">
        <v>1479</v>
      </c>
      <c r="B43" s="681" t="s">
        <v>4996</v>
      </c>
      <c r="C43" s="595">
        <v>25</v>
      </c>
      <c r="D43" s="682" t="s">
        <v>1477</v>
      </c>
      <c r="E43" s="648" t="s">
        <v>4997</v>
      </c>
      <c r="F43" s="765">
        <f t="shared" si="1"/>
        <v>3.2</v>
      </c>
    </row>
    <row r="44" spans="1:6" s="591" customFormat="1">
      <c r="A44" s="764" t="s">
        <v>1480</v>
      </c>
      <c r="B44" s="681" t="s">
        <v>4998</v>
      </c>
      <c r="C44" s="595">
        <v>32</v>
      </c>
      <c r="D44" s="682" t="s">
        <v>1477</v>
      </c>
      <c r="E44" s="648" t="s">
        <v>4999</v>
      </c>
      <c r="F44" s="765">
        <f t="shared" si="1"/>
        <v>4.0999999999999996</v>
      </c>
    </row>
    <row r="45" spans="1:6" s="591" customFormat="1">
      <c r="A45" s="764" t="s">
        <v>1481</v>
      </c>
      <c r="B45" s="681" t="s">
        <v>5000</v>
      </c>
      <c r="C45" s="595">
        <v>40</v>
      </c>
      <c r="D45" s="682" t="s">
        <v>1477</v>
      </c>
      <c r="E45" s="648" t="s">
        <v>5001</v>
      </c>
      <c r="F45" s="765">
        <f t="shared" si="1"/>
        <v>4.9000000000000004</v>
      </c>
    </row>
    <row r="46" spans="1:6" s="591" customFormat="1">
      <c r="A46" s="764" t="s">
        <v>1482</v>
      </c>
      <c r="B46" s="681" t="s">
        <v>5002</v>
      </c>
      <c r="C46" s="595">
        <v>50</v>
      </c>
      <c r="D46" s="682" t="s">
        <v>1477</v>
      </c>
      <c r="E46" s="648" t="s">
        <v>874</v>
      </c>
      <c r="F46" s="765">
        <f t="shared" si="1"/>
        <v>7</v>
      </c>
    </row>
    <row r="47" spans="1:6" s="591" customFormat="1">
      <c r="A47" s="764" t="s">
        <v>1483</v>
      </c>
      <c r="B47" s="681" t="s">
        <v>5003</v>
      </c>
      <c r="C47" s="595">
        <v>65</v>
      </c>
      <c r="D47" s="682" t="s">
        <v>1477</v>
      </c>
      <c r="E47" s="648" t="s">
        <v>5004</v>
      </c>
      <c r="F47" s="765">
        <f t="shared" si="1"/>
        <v>9.4</v>
      </c>
    </row>
    <row r="48" spans="1:6" s="591" customFormat="1">
      <c r="A48" s="764" t="s">
        <v>1484</v>
      </c>
      <c r="B48" s="681" t="s">
        <v>5005</v>
      </c>
      <c r="C48" s="595">
        <v>80</v>
      </c>
      <c r="D48" s="682" t="s">
        <v>1477</v>
      </c>
      <c r="E48" s="648" t="s">
        <v>5006</v>
      </c>
      <c r="F48" s="765">
        <f t="shared" si="1"/>
        <v>11.4</v>
      </c>
    </row>
    <row r="49" spans="1:6" s="591" customFormat="1">
      <c r="A49" s="764" t="s">
        <v>1485</v>
      </c>
      <c r="B49" s="681" t="s">
        <v>5007</v>
      </c>
      <c r="C49" s="595">
        <v>100</v>
      </c>
      <c r="D49" s="682" t="s">
        <v>1486</v>
      </c>
      <c r="E49" s="648" t="s">
        <v>5008</v>
      </c>
      <c r="F49" s="765">
        <f t="shared" si="1"/>
        <v>14.2</v>
      </c>
    </row>
    <row r="50" spans="1:6" s="591" customFormat="1">
      <c r="A50" s="764" t="s">
        <v>1487</v>
      </c>
      <c r="B50" s="681" t="s">
        <v>5009</v>
      </c>
      <c r="C50" s="595">
        <v>125</v>
      </c>
      <c r="D50" s="682" t="s">
        <v>1486</v>
      </c>
      <c r="E50" s="648" t="s">
        <v>336</v>
      </c>
      <c r="F50" s="765">
        <f t="shared" si="1"/>
        <v>19.399999999999999</v>
      </c>
    </row>
    <row r="51" spans="1:6" s="591" customFormat="1">
      <c r="A51" s="764" t="s">
        <v>1488</v>
      </c>
      <c r="B51" s="681" t="s">
        <v>5010</v>
      </c>
      <c r="C51" s="595">
        <v>150</v>
      </c>
      <c r="D51" s="682" t="s">
        <v>1486</v>
      </c>
      <c r="E51" s="648" t="s">
        <v>5011</v>
      </c>
      <c r="F51" s="765">
        <f t="shared" si="1"/>
        <v>24.5</v>
      </c>
    </row>
    <row r="52" spans="1:6" s="591" customFormat="1">
      <c r="A52" s="764" t="s">
        <v>1489</v>
      </c>
      <c r="B52" s="681" t="s">
        <v>5012</v>
      </c>
      <c r="C52" s="595">
        <v>200</v>
      </c>
      <c r="D52" s="682" t="s">
        <v>1486</v>
      </c>
      <c r="E52" s="648" t="s">
        <v>5013</v>
      </c>
      <c r="F52" s="765">
        <f t="shared" si="1"/>
        <v>40.200000000000003</v>
      </c>
    </row>
    <row r="53" spans="1:6" s="591" customFormat="1">
      <c r="A53" s="764" t="s">
        <v>1490</v>
      </c>
      <c r="B53" s="681" t="s">
        <v>5014</v>
      </c>
      <c r="C53" s="595">
        <v>250</v>
      </c>
      <c r="D53" s="682" t="s">
        <v>1486</v>
      </c>
      <c r="E53" s="648" t="s">
        <v>5015</v>
      </c>
      <c r="F53" s="765">
        <f t="shared" si="1"/>
        <v>46.4</v>
      </c>
    </row>
    <row r="54" spans="1:6" s="591" customFormat="1">
      <c r="A54" s="764" t="s">
        <v>5016</v>
      </c>
      <c r="B54" s="681" t="s">
        <v>5017</v>
      </c>
      <c r="C54" s="595">
        <v>300</v>
      </c>
      <c r="D54" s="682">
        <v>10</v>
      </c>
      <c r="E54" s="648" t="s">
        <v>5018</v>
      </c>
      <c r="F54" s="765">
        <f t="shared" si="1"/>
        <v>76.7</v>
      </c>
    </row>
    <row r="55" spans="1:6" ht="30">
      <c r="A55" s="2337" t="s">
        <v>1491</v>
      </c>
      <c r="B55" s="2338"/>
      <c r="C55" s="592" t="s">
        <v>24</v>
      </c>
      <c r="D55" s="592" t="s">
        <v>1492</v>
      </c>
      <c r="E55" s="592" t="s">
        <v>1493</v>
      </c>
      <c r="F55" s="593" t="s">
        <v>1494</v>
      </c>
    </row>
    <row r="56" spans="1:6">
      <c r="A56" s="594" t="s">
        <v>1495</v>
      </c>
      <c r="B56" s="594" t="s">
        <v>1496</v>
      </c>
      <c r="C56" s="595" t="s">
        <v>1497</v>
      </c>
      <c r="D56" s="596">
        <v>1</v>
      </c>
      <c r="E56" s="596">
        <v>8</v>
      </c>
      <c r="F56" s="763">
        <v>328.6</v>
      </c>
    </row>
    <row r="57" spans="1:6">
      <c r="A57" s="594" t="s">
        <v>1498</v>
      </c>
      <c r="B57" s="594" t="s">
        <v>1499</v>
      </c>
      <c r="C57" s="595" t="s">
        <v>1500</v>
      </c>
      <c r="D57" s="596">
        <v>1</v>
      </c>
      <c r="E57" s="596">
        <v>7</v>
      </c>
      <c r="F57" s="763">
        <v>328.6</v>
      </c>
    </row>
    <row r="58" spans="1:6">
      <c r="A58" s="594" t="s">
        <v>1501</v>
      </c>
      <c r="B58" s="594" t="s">
        <v>1502</v>
      </c>
      <c r="C58" s="595" t="s">
        <v>1503</v>
      </c>
      <c r="D58" s="596">
        <v>1</v>
      </c>
      <c r="E58" s="596">
        <v>7</v>
      </c>
      <c r="F58" s="763">
        <v>328.6</v>
      </c>
    </row>
    <row r="59" spans="1:6">
      <c r="A59" s="594" t="s">
        <v>1504</v>
      </c>
      <c r="B59" s="594" t="s">
        <v>1505</v>
      </c>
      <c r="C59" s="595" t="s">
        <v>1506</v>
      </c>
      <c r="D59" s="596">
        <v>1</v>
      </c>
      <c r="E59" s="596">
        <v>4</v>
      </c>
      <c r="F59" s="763">
        <v>404.9</v>
      </c>
    </row>
    <row r="60" spans="1:6">
      <c r="A60" s="594" t="s">
        <v>1507</v>
      </c>
      <c r="B60" s="594" t="s">
        <v>1508</v>
      </c>
      <c r="C60" s="595" t="s">
        <v>1509</v>
      </c>
      <c r="D60" s="596">
        <v>1</v>
      </c>
      <c r="E60" s="596">
        <v>2</v>
      </c>
      <c r="F60" s="763">
        <v>388.6</v>
      </c>
    </row>
    <row r="61" spans="1:6">
      <c r="A61" s="594" t="s">
        <v>1510</v>
      </c>
      <c r="B61" s="594" t="s">
        <v>1511</v>
      </c>
      <c r="C61" s="595" t="s">
        <v>1512</v>
      </c>
      <c r="D61" s="596">
        <v>1</v>
      </c>
      <c r="E61" s="596">
        <v>2</v>
      </c>
      <c r="F61" s="763">
        <v>386.8</v>
      </c>
    </row>
    <row r="62" spans="1:6" ht="30">
      <c r="A62" s="2337" t="s">
        <v>1513</v>
      </c>
      <c r="B62" s="2338"/>
      <c r="C62" s="592" t="s">
        <v>24</v>
      </c>
      <c r="D62" s="592" t="s">
        <v>1492</v>
      </c>
      <c r="E62" s="592" t="s">
        <v>1514</v>
      </c>
      <c r="F62" s="593" t="s">
        <v>1494</v>
      </c>
    </row>
    <row r="63" spans="1:6">
      <c r="A63" s="594" t="s">
        <v>1515</v>
      </c>
      <c r="B63" s="594" t="s">
        <v>1516</v>
      </c>
      <c r="C63" s="595" t="s">
        <v>1517</v>
      </c>
      <c r="D63" s="596">
        <v>1</v>
      </c>
      <c r="E63" s="596">
        <v>62</v>
      </c>
      <c r="F63" s="763">
        <v>405.6</v>
      </c>
    </row>
    <row r="64" spans="1:6">
      <c r="A64" s="594" t="s">
        <v>1518</v>
      </c>
      <c r="B64" s="594" t="s">
        <v>1519</v>
      </c>
      <c r="C64" s="595" t="s">
        <v>1520</v>
      </c>
      <c r="D64" s="596">
        <v>1</v>
      </c>
      <c r="E64" s="596">
        <v>26</v>
      </c>
      <c r="F64" s="763">
        <v>391.1</v>
      </c>
    </row>
    <row r="65" spans="1:6">
      <c r="A65" s="594" t="s">
        <v>1521</v>
      </c>
      <c r="B65" s="594" t="s">
        <v>1522</v>
      </c>
      <c r="C65" s="595" t="s">
        <v>1523</v>
      </c>
      <c r="D65" s="596">
        <v>1</v>
      </c>
      <c r="E65" s="596">
        <v>14</v>
      </c>
      <c r="F65" s="763">
        <v>445.3</v>
      </c>
    </row>
    <row r="66" spans="1:6">
      <c r="A66" s="594" t="s">
        <v>1524</v>
      </c>
      <c r="B66" s="594" t="s">
        <v>1525</v>
      </c>
      <c r="C66" s="595" t="s">
        <v>1526</v>
      </c>
      <c r="D66" s="596">
        <v>1</v>
      </c>
      <c r="E66" s="596">
        <v>8</v>
      </c>
      <c r="F66" s="763">
        <v>461.4</v>
      </c>
    </row>
    <row r="67" spans="1:6" ht="30">
      <c r="A67" s="2337" t="s">
        <v>1527</v>
      </c>
      <c r="B67" s="2338"/>
      <c r="C67" s="592" t="s">
        <v>24</v>
      </c>
      <c r="D67" s="592" t="s">
        <v>1528</v>
      </c>
      <c r="E67" s="592" t="s">
        <v>1529</v>
      </c>
      <c r="F67" s="593" t="s">
        <v>1530</v>
      </c>
    </row>
    <row r="68" spans="1:6">
      <c r="A68" s="594" t="s">
        <v>1531</v>
      </c>
      <c r="B68" s="594" t="s">
        <v>1532</v>
      </c>
      <c r="C68" s="595" t="s">
        <v>1533</v>
      </c>
      <c r="D68" s="596">
        <v>1</v>
      </c>
      <c r="E68" s="597">
        <v>0.56799999999999995</v>
      </c>
      <c r="F68" s="763" t="s">
        <v>5019</v>
      </c>
    </row>
    <row r="69" spans="1:6">
      <c r="A69" s="594" t="s">
        <v>1534</v>
      </c>
      <c r="B69" s="594" t="s">
        <v>1535</v>
      </c>
      <c r="C69" s="595" t="s">
        <v>1536</v>
      </c>
      <c r="D69" s="596">
        <v>1</v>
      </c>
      <c r="E69" s="596">
        <v>1.06</v>
      </c>
      <c r="F69" s="763" t="s">
        <v>5020</v>
      </c>
    </row>
    <row r="70" spans="1:6">
      <c r="A70" s="594" t="s">
        <v>1537</v>
      </c>
      <c r="B70" s="594" t="s">
        <v>1538</v>
      </c>
      <c r="C70" s="595" t="s">
        <v>1539</v>
      </c>
      <c r="D70" s="596">
        <v>1</v>
      </c>
      <c r="E70" s="596">
        <v>1.75</v>
      </c>
      <c r="F70" s="763" t="s">
        <v>5021</v>
      </c>
    </row>
    <row r="71" spans="1:6">
      <c r="A71" s="594" t="s">
        <v>1540</v>
      </c>
      <c r="B71" s="594" t="s">
        <v>1541</v>
      </c>
      <c r="C71" s="595" t="s">
        <v>1542</v>
      </c>
      <c r="D71" s="596">
        <v>1</v>
      </c>
      <c r="E71" s="596">
        <v>2.58</v>
      </c>
      <c r="F71" s="763" t="s">
        <v>5022</v>
      </c>
    </row>
    <row r="73" spans="1:6" ht="15.75">
      <c r="A73" s="598" t="s">
        <v>1795</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1" customWidth="1"/>
    <col min="2" max="2" width="14" style="201" customWidth="1"/>
    <col min="3" max="3" width="22.5703125" style="201" customWidth="1"/>
    <col min="4" max="4" width="64.7109375" style="201" customWidth="1"/>
    <col min="5" max="5" width="40.140625" style="201" customWidth="1"/>
    <col min="6" max="6" width="15.85546875" style="239" customWidth="1"/>
    <col min="7" max="7" width="14.140625" style="529" customWidth="1"/>
    <col min="8" max="16384" width="9.28515625" style="201"/>
  </cols>
  <sheetData>
    <row r="1" spans="1:7" ht="27" customHeight="1">
      <c r="A1" s="2343" t="s">
        <v>1115</v>
      </c>
      <c r="B1" s="2343"/>
      <c r="C1" s="2343"/>
      <c r="D1" s="2343"/>
      <c r="E1" s="2343"/>
      <c r="F1" s="2343"/>
      <c r="G1" s="2343"/>
    </row>
    <row r="3" spans="1:7">
      <c r="F3" s="201"/>
      <c r="G3" s="528"/>
    </row>
    <row r="4" spans="1:7">
      <c r="F4" s="201"/>
      <c r="G4" s="528"/>
    </row>
    <row r="5" spans="1:7">
      <c r="F5" s="201"/>
      <c r="G5" s="528"/>
    </row>
    <row r="6" spans="1:7">
      <c r="F6" s="201"/>
      <c r="G6" s="528"/>
    </row>
    <row r="7" spans="1:7" s="200" customFormat="1" ht="28.5">
      <c r="A7" s="332" t="s">
        <v>19</v>
      </c>
      <c r="B7" s="332" t="s">
        <v>23</v>
      </c>
      <c r="C7" s="534" t="s">
        <v>15</v>
      </c>
      <c r="D7" s="332" t="s">
        <v>94</v>
      </c>
      <c r="E7" s="527" t="s">
        <v>300</v>
      </c>
      <c r="F7" s="332" t="s">
        <v>17</v>
      </c>
      <c r="G7" s="333" t="s">
        <v>10</v>
      </c>
    </row>
    <row r="8" spans="1:7" ht="12.75" customHeight="1">
      <c r="A8" s="2347" t="s">
        <v>664</v>
      </c>
      <c r="B8" s="2347"/>
      <c r="C8" s="2347"/>
      <c r="D8" s="2347"/>
      <c r="E8" s="2347"/>
      <c r="F8" s="2347"/>
      <c r="G8" s="2347"/>
    </row>
    <row r="9" spans="1:7" ht="81" customHeight="1">
      <c r="A9" s="2348"/>
      <c r="B9" s="532" t="s">
        <v>2012</v>
      </c>
      <c r="C9" s="532" t="s">
        <v>2022</v>
      </c>
      <c r="D9" s="523" t="s">
        <v>2013</v>
      </c>
      <c r="E9" s="526" t="s">
        <v>2023</v>
      </c>
      <c r="F9" s="533" t="s">
        <v>301</v>
      </c>
      <c r="G9" s="533">
        <v>39290</v>
      </c>
    </row>
    <row r="10" spans="1:7" ht="78.75" customHeight="1">
      <c r="A10" s="2349"/>
      <c r="B10" s="532" t="s">
        <v>2014</v>
      </c>
      <c r="C10" s="532" t="s">
        <v>2024</v>
      </c>
      <c r="D10" s="523" t="s">
        <v>2015</v>
      </c>
      <c r="E10" s="526" t="s">
        <v>2025</v>
      </c>
      <c r="F10" s="533" t="s">
        <v>301</v>
      </c>
      <c r="G10" s="533">
        <v>41390</v>
      </c>
    </row>
    <row r="11" spans="1:7" ht="87" customHeight="1">
      <c r="A11" s="2349"/>
      <c r="B11" s="532" t="s">
        <v>2016</v>
      </c>
      <c r="C11" s="532" t="s">
        <v>2026</v>
      </c>
      <c r="D11" s="523" t="s">
        <v>2017</v>
      </c>
      <c r="E11" s="526" t="s">
        <v>2027</v>
      </c>
      <c r="F11" s="533" t="s">
        <v>665</v>
      </c>
      <c r="G11" s="533">
        <v>45430</v>
      </c>
    </row>
    <row r="12" spans="1:7" ht="89.45" customHeight="1">
      <c r="A12" s="2349"/>
      <c r="B12" s="532" t="s">
        <v>2018</v>
      </c>
      <c r="C12" s="532" t="s">
        <v>2028</v>
      </c>
      <c r="D12" s="523" t="s">
        <v>2019</v>
      </c>
      <c r="E12" s="526" t="s">
        <v>2029</v>
      </c>
      <c r="F12" s="533" t="s">
        <v>665</v>
      </c>
      <c r="G12" s="533">
        <v>47430</v>
      </c>
    </row>
    <row r="13" spans="1:7" ht="90" customHeight="1">
      <c r="A13" s="2350"/>
      <c r="B13" s="532" t="s">
        <v>2020</v>
      </c>
      <c r="C13" s="532" t="s">
        <v>2030</v>
      </c>
      <c r="D13" s="523" t="s">
        <v>2021</v>
      </c>
      <c r="E13" s="526" t="s">
        <v>2031</v>
      </c>
      <c r="F13" s="533" t="s">
        <v>301</v>
      </c>
      <c r="G13" s="533">
        <v>32490</v>
      </c>
    </row>
    <row r="14" spans="1:7" ht="42.75" customHeight="1">
      <c r="A14" s="2351" t="s">
        <v>666</v>
      </c>
      <c r="B14" s="2351"/>
      <c r="C14" s="2351"/>
      <c r="D14" s="2351"/>
      <c r="E14" s="2351"/>
      <c r="F14" s="2351"/>
      <c r="G14" s="2351"/>
    </row>
    <row r="15" spans="1:7" ht="78" customHeight="1">
      <c r="A15" s="535"/>
      <c r="B15" s="336" t="s">
        <v>2008</v>
      </c>
      <c r="C15" s="336" t="s">
        <v>2032</v>
      </c>
      <c r="D15" s="523" t="s">
        <v>2009</v>
      </c>
      <c r="E15" s="526" t="s">
        <v>2033</v>
      </c>
      <c r="F15" s="523" t="s">
        <v>301</v>
      </c>
      <c r="G15" s="533">
        <v>32539.5</v>
      </c>
    </row>
    <row r="16" spans="1:7" ht="82.5" customHeight="1">
      <c r="A16" s="535"/>
      <c r="B16" s="336" t="s">
        <v>2010</v>
      </c>
      <c r="C16" s="336" t="s">
        <v>2034</v>
      </c>
      <c r="D16" s="523" t="s">
        <v>2011</v>
      </c>
      <c r="E16" s="526" t="s">
        <v>2035</v>
      </c>
      <c r="F16" s="523" t="s">
        <v>301</v>
      </c>
      <c r="G16" s="533">
        <v>34639.5</v>
      </c>
    </row>
    <row r="17" spans="1:7">
      <c r="A17" s="2351" t="s">
        <v>208</v>
      </c>
      <c r="B17" s="2351"/>
      <c r="C17" s="2351"/>
      <c r="D17" s="2351"/>
      <c r="E17" s="2351"/>
      <c r="F17" s="2351"/>
      <c r="G17" s="2351"/>
    </row>
    <row r="18" spans="1:7" ht="150" customHeight="1">
      <c r="A18" s="2352"/>
      <c r="B18" s="1016" t="s">
        <v>2000</v>
      </c>
      <c r="C18" s="1016" t="s">
        <v>2000</v>
      </c>
      <c r="D18" s="1017" t="s">
        <v>2001</v>
      </c>
      <c r="E18" s="1018" t="s">
        <v>2039</v>
      </c>
      <c r="F18" s="1017"/>
      <c r="G18" s="1020">
        <v>8389.5</v>
      </c>
    </row>
    <row r="19" spans="1:7" ht="74.25" customHeight="1" thickBot="1">
      <c r="A19" s="2346"/>
      <c r="B19" s="1005" t="s">
        <v>2002</v>
      </c>
      <c r="C19" s="1005" t="s">
        <v>2002</v>
      </c>
      <c r="D19" s="1006" t="s">
        <v>2003</v>
      </c>
      <c r="E19" s="1019" t="s">
        <v>2036</v>
      </c>
      <c r="F19" s="1006"/>
      <c r="G19" s="1021">
        <v>9439.5</v>
      </c>
    </row>
    <row r="20" spans="1:7" ht="157.69999999999999" customHeight="1">
      <c r="A20" s="2344"/>
      <c r="B20" s="1014" t="s">
        <v>2004</v>
      </c>
      <c r="C20" s="1014" t="s">
        <v>2004</v>
      </c>
      <c r="D20" s="1003" t="s">
        <v>2005</v>
      </c>
      <c r="E20" s="1004" t="s">
        <v>2037</v>
      </c>
      <c r="F20" s="1003"/>
      <c r="G20" s="1022">
        <v>9439.5</v>
      </c>
    </row>
    <row r="21" spans="1:7" ht="57.2" customHeight="1" thickBot="1">
      <c r="A21" s="2346"/>
      <c r="B21" s="1005" t="s">
        <v>2006</v>
      </c>
      <c r="C21" s="1005" t="s">
        <v>2006</v>
      </c>
      <c r="D21" s="1006" t="s">
        <v>2007</v>
      </c>
      <c r="E21" s="1019" t="s">
        <v>1092</v>
      </c>
      <c r="F21" s="1006"/>
      <c r="G21" s="1021">
        <v>10489.5</v>
      </c>
    </row>
    <row r="22" spans="1:7" ht="128.25" customHeight="1">
      <c r="A22" s="2353"/>
      <c r="B22" s="1014" t="s">
        <v>1997</v>
      </c>
      <c r="C22" s="1014" t="s">
        <v>1997</v>
      </c>
      <c r="D22" s="1003" t="s">
        <v>2040</v>
      </c>
      <c r="E22" s="1015" t="s">
        <v>2043</v>
      </c>
      <c r="F22" s="1003"/>
      <c r="G22" s="1022">
        <v>8920</v>
      </c>
    </row>
    <row r="23" spans="1:7" ht="45" customHeight="1">
      <c r="A23" s="2344"/>
      <c r="B23" s="336" t="s">
        <v>1998</v>
      </c>
      <c r="C23" s="336" t="s">
        <v>1998</v>
      </c>
      <c r="D23" s="523" t="s">
        <v>2041</v>
      </c>
      <c r="E23" s="536" t="s">
        <v>2044</v>
      </c>
      <c r="F23" s="523"/>
      <c r="G23" s="533">
        <v>9970</v>
      </c>
    </row>
    <row r="24" spans="1:7" s="330" customFormat="1" ht="44.45" customHeight="1" thickBot="1">
      <c r="A24" s="2346"/>
      <c r="B24" s="1005" t="s">
        <v>1999</v>
      </c>
      <c r="C24" s="1005" t="s">
        <v>1999</v>
      </c>
      <c r="D24" s="1006" t="s">
        <v>2042</v>
      </c>
      <c r="E24" s="1007" t="s">
        <v>2045</v>
      </c>
      <c r="F24" s="1006"/>
      <c r="G24" s="1021">
        <v>12589.5</v>
      </c>
    </row>
    <row r="25" spans="1:7" s="330" customFormat="1" ht="63.75">
      <c r="A25" s="2344"/>
      <c r="B25" s="1003" t="s">
        <v>1093</v>
      </c>
      <c r="C25" s="1003" t="s">
        <v>1093</v>
      </c>
      <c r="D25" s="1003" t="s">
        <v>2038</v>
      </c>
      <c r="E25" s="1004" t="s">
        <v>1094</v>
      </c>
      <c r="F25" s="1003"/>
      <c r="G25" s="1022">
        <v>1570</v>
      </c>
    </row>
    <row r="26" spans="1:7" s="330" customFormat="1" ht="74.25" customHeight="1">
      <c r="A26" s="2344"/>
      <c r="B26" s="524" t="s">
        <v>2066</v>
      </c>
      <c r="C26" s="524" t="s">
        <v>1953</v>
      </c>
      <c r="D26" s="524" t="s">
        <v>1945</v>
      </c>
      <c r="E26" s="337" t="s">
        <v>1946</v>
      </c>
      <c r="F26" s="525"/>
      <c r="G26" s="533">
        <v>1570</v>
      </c>
    </row>
    <row r="27" spans="1:7" ht="63.75">
      <c r="A27" s="2344"/>
      <c r="B27" s="524" t="s">
        <v>2067</v>
      </c>
      <c r="C27" s="524" t="s">
        <v>1954</v>
      </c>
      <c r="D27" s="524" t="s">
        <v>1947</v>
      </c>
      <c r="E27" s="337" t="s">
        <v>1948</v>
      </c>
      <c r="F27" s="525"/>
      <c r="G27" s="533">
        <v>1490</v>
      </c>
    </row>
    <row r="28" spans="1:7" s="330" customFormat="1" ht="69" customHeight="1">
      <c r="A28" s="2345"/>
      <c r="B28" s="523" t="s">
        <v>1095</v>
      </c>
      <c r="C28" s="523" t="s">
        <v>1095</v>
      </c>
      <c r="D28" s="523" t="s">
        <v>1096</v>
      </c>
      <c r="E28" s="526" t="s">
        <v>1097</v>
      </c>
      <c r="F28" s="523"/>
      <c r="G28" s="533">
        <v>2620</v>
      </c>
    </row>
    <row r="29" spans="1:7" s="330" customFormat="1" ht="69.75" customHeight="1" thickBot="1">
      <c r="A29" s="1006"/>
      <c r="B29" s="1011" t="s">
        <v>2068</v>
      </c>
      <c r="C29" s="1011" t="s">
        <v>1955</v>
      </c>
      <c r="D29" s="1011" t="s">
        <v>1949</v>
      </c>
      <c r="E29" s="1012" t="s">
        <v>1956</v>
      </c>
      <c r="F29" s="1013"/>
      <c r="G29" s="1021">
        <v>2310</v>
      </c>
    </row>
    <row r="30" spans="1:7" s="330" customFormat="1" ht="55.5" customHeight="1">
      <c r="A30" s="1003"/>
      <c r="B30" s="1008" t="s">
        <v>2069</v>
      </c>
      <c r="C30" s="1008" t="s">
        <v>1957</v>
      </c>
      <c r="D30" s="1008" t="s">
        <v>1950</v>
      </c>
      <c r="E30" s="1009" t="s">
        <v>1113</v>
      </c>
      <c r="F30" s="1010"/>
      <c r="G30" s="1022">
        <v>6289.5</v>
      </c>
    </row>
    <row r="31" spans="1:7" s="330" customFormat="1" ht="55.5" customHeight="1">
      <c r="A31" s="523"/>
      <c r="B31" s="524" t="s">
        <v>2070</v>
      </c>
      <c r="C31" s="524" t="s">
        <v>1958</v>
      </c>
      <c r="D31" s="524" t="s">
        <v>1951</v>
      </c>
      <c r="E31" s="337" t="s">
        <v>1114</v>
      </c>
      <c r="F31" s="525"/>
      <c r="G31" s="533">
        <v>6289.5</v>
      </c>
    </row>
    <row r="32" spans="1:7" s="330" customFormat="1" ht="45" customHeight="1">
      <c r="A32" s="537"/>
      <c r="B32" s="523" t="s">
        <v>1098</v>
      </c>
      <c r="C32" s="523" t="s">
        <v>1098</v>
      </c>
      <c r="D32" s="523" t="s">
        <v>667</v>
      </c>
      <c r="E32" s="526" t="s">
        <v>1099</v>
      </c>
      <c r="F32" s="523"/>
      <c r="G32" s="533">
        <v>1570</v>
      </c>
    </row>
    <row r="33" spans="1:7" s="330" customFormat="1" ht="63.75">
      <c r="A33" s="537"/>
      <c r="B33" s="523" t="s">
        <v>1100</v>
      </c>
      <c r="C33" s="523" t="s">
        <v>1100</v>
      </c>
      <c r="D33" s="523" t="s">
        <v>302</v>
      </c>
      <c r="E33" s="526" t="s">
        <v>1101</v>
      </c>
      <c r="F33" s="523"/>
      <c r="G33" s="533">
        <v>2089.5</v>
      </c>
    </row>
    <row r="34" spans="1:7" ht="66.2" customHeight="1">
      <c r="A34" s="537"/>
      <c r="B34" s="523" t="s">
        <v>1102</v>
      </c>
      <c r="C34" s="523" t="s">
        <v>1102</v>
      </c>
      <c r="D34" s="523" t="s">
        <v>1103</v>
      </c>
      <c r="E34" s="526" t="s">
        <v>1104</v>
      </c>
      <c r="F34" s="523"/>
      <c r="G34" s="533">
        <v>6289.5</v>
      </c>
    </row>
    <row r="35" spans="1:7" ht="61.5" customHeight="1">
      <c r="A35" s="537"/>
      <c r="B35" s="523" t="s">
        <v>1105</v>
      </c>
      <c r="C35" s="523" t="s">
        <v>1105</v>
      </c>
      <c r="D35" s="523" t="s">
        <v>303</v>
      </c>
      <c r="E35" s="526" t="s">
        <v>1106</v>
      </c>
      <c r="F35" s="523"/>
      <c r="G35" s="533">
        <v>2089.5</v>
      </c>
    </row>
    <row r="36" spans="1:7" ht="89.25">
      <c r="A36" s="537"/>
      <c r="B36" s="523" t="s">
        <v>1107</v>
      </c>
      <c r="C36" s="523" t="s">
        <v>1107</v>
      </c>
      <c r="D36" s="523" t="s">
        <v>1108</v>
      </c>
      <c r="E36" s="526" t="s">
        <v>1109</v>
      </c>
      <c r="F36" s="523"/>
      <c r="G36" s="533">
        <v>7339.5</v>
      </c>
    </row>
    <row r="37" spans="1:7" ht="51">
      <c r="A37" s="537"/>
      <c r="B37" s="523" t="s">
        <v>1110</v>
      </c>
      <c r="C37" s="523" t="s">
        <v>1110</v>
      </c>
      <c r="D37" s="523" t="s">
        <v>1111</v>
      </c>
      <c r="E37" s="526" t="s">
        <v>1112</v>
      </c>
      <c r="F37" s="523"/>
      <c r="G37" s="533">
        <v>13639.5</v>
      </c>
    </row>
    <row r="38" spans="1:7" ht="26.45" customHeight="1" thickBot="1">
      <c r="A38" s="1013"/>
      <c r="B38" s="1006" t="s">
        <v>1116</v>
      </c>
      <c r="C38" s="1006" t="s">
        <v>1116</v>
      </c>
      <c r="D38" s="1006" t="s">
        <v>1117</v>
      </c>
      <c r="E38" s="1019" t="s">
        <v>1959</v>
      </c>
      <c r="F38" s="1013"/>
      <c r="G38" s="1021">
        <v>47</v>
      </c>
    </row>
    <row r="39" spans="1:7">
      <c r="A39" s="2341"/>
      <c r="B39" s="1003" t="s">
        <v>1118</v>
      </c>
      <c r="C39" s="1003" t="s">
        <v>1118</v>
      </c>
      <c r="D39" s="1003" t="s">
        <v>1119</v>
      </c>
      <c r="E39" s="1004" t="s">
        <v>1960</v>
      </c>
      <c r="F39" s="1010"/>
      <c r="G39" s="1022">
        <v>94.5</v>
      </c>
    </row>
    <row r="40" spans="1:7">
      <c r="A40" s="2341"/>
      <c r="B40" s="523" t="s">
        <v>1120</v>
      </c>
      <c r="C40" s="523" t="s">
        <v>1120</v>
      </c>
      <c r="D40" s="523" t="s">
        <v>1121</v>
      </c>
      <c r="E40" s="526" t="s">
        <v>1961</v>
      </c>
      <c r="F40" s="525"/>
      <c r="G40" s="533">
        <v>140</v>
      </c>
    </row>
    <row r="41" spans="1:7">
      <c r="A41" s="2341"/>
      <c r="B41" s="523" t="s">
        <v>1122</v>
      </c>
      <c r="C41" s="523" t="s">
        <v>1122</v>
      </c>
      <c r="D41" s="523" t="s">
        <v>1123</v>
      </c>
      <c r="E41" s="526" t="s">
        <v>1962</v>
      </c>
      <c r="F41" s="525"/>
      <c r="G41" s="533">
        <v>190</v>
      </c>
    </row>
    <row r="42" spans="1:7">
      <c r="A42" s="2341"/>
      <c r="B42" s="523" t="s">
        <v>1124</v>
      </c>
      <c r="C42" s="523" t="s">
        <v>1124</v>
      </c>
      <c r="D42" s="523" t="s">
        <v>1125</v>
      </c>
      <c r="E42" s="526" t="s">
        <v>1963</v>
      </c>
      <c r="F42" s="525"/>
      <c r="G42" s="533">
        <v>280</v>
      </c>
    </row>
    <row r="43" spans="1:7">
      <c r="A43" s="2341"/>
      <c r="B43" s="523" t="s">
        <v>1126</v>
      </c>
      <c r="C43" s="523" t="s">
        <v>1126</v>
      </c>
      <c r="D43" s="523" t="s">
        <v>1127</v>
      </c>
      <c r="E43" s="526" t="s">
        <v>1964</v>
      </c>
      <c r="F43" s="525"/>
      <c r="G43" s="533">
        <v>380</v>
      </c>
    </row>
    <row r="44" spans="1:7">
      <c r="A44" s="2341"/>
      <c r="B44" s="523" t="s">
        <v>1128</v>
      </c>
      <c r="C44" s="523" t="s">
        <v>1128</v>
      </c>
      <c r="D44" s="523" t="s">
        <v>1129</v>
      </c>
      <c r="E44" s="526" t="s">
        <v>1965</v>
      </c>
      <c r="F44" s="525"/>
      <c r="G44" s="533">
        <v>470</v>
      </c>
    </row>
    <row r="45" spans="1:7">
      <c r="A45" s="2341"/>
      <c r="B45" s="523" t="s">
        <v>1130</v>
      </c>
      <c r="C45" s="523" t="s">
        <v>1130</v>
      </c>
      <c r="D45" s="523" t="s">
        <v>1131</v>
      </c>
      <c r="E45" s="526" t="s">
        <v>1966</v>
      </c>
      <c r="F45" s="525"/>
      <c r="G45" s="533">
        <v>570</v>
      </c>
    </row>
    <row r="46" spans="1:7">
      <c r="A46" s="2341"/>
      <c r="B46" s="523" t="s">
        <v>1132</v>
      </c>
      <c r="C46" s="523" t="s">
        <v>1132</v>
      </c>
      <c r="D46" s="523" t="s">
        <v>1133</v>
      </c>
      <c r="E46" s="526" t="s">
        <v>1967</v>
      </c>
      <c r="F46" s="525"/>
      <c r="G46" s="533">
        <v>710</v>
      </c>
    </row>
    <row r="47" spans="1:7">
      <c r="A47" s="2341"/>
      <c r="B47" s="523" t="s">
        <v>1134</v>
      </c>
      <c r="C47" s="523" t="s">
        <v>1134</v>
      </c>
      <c r="D47" s="523" t="s">
        <v>1135</v>
      </c>
      <c r="E47" s="526" t="s">
        <v>1968</v>
      </c>
      <c r="F47" s="525"/>
      <c r="G47" s="533">
        <v>945</v>
      </c>
    </row>
    <row r="48" spans="1:7">
      <c r="A48" s="2341"/>
      <c r="B48" s="523" t="s">
        <v>1132</v>
      </c>
      <c r="C48" s="523" t="s">
        <v>1133</v>
      </c>
      <c r="D48" s="523" t="s">
        <v>1967</v>
      </c>
      <c r="E48" s="525"/>
      <c r="F48" s="540"/>
      <c r="G48" s="533">
        <v>710</v>
      </c>
    </row>
    <row r="49" spans="1:7">
      <c r="A49" s="2342"/>
      <c r="B49" s="523" t="s">
        <v>1134</v>
      </c>
      <c r="C49" s="523" t="s">
        <v>1135</v>
      </c>
      <c r="D49" s="523" t="s">
        <v>1968</v>
      </c>
      <c r="E49" s="525"/>
      <c r="F49" s="540"/>
      <c r="G49" s="533">
        <v>945</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51</vt:i4>
      </vt:variant>
    </vt:vector>
  </HeadingPairs>
  <TitlesOfParts>
    <vt:vector size="51"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Краны незамерзающие</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Скоростные скважинные насосы</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Дымоходы INOX Line (Китай)</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2025-11-21T12:57:09Z</cp:lastPrinted>
  <dcterms:created xsi:type="dcterms:W3CDTF">2011-10-11T05:34:38Z</dcterms:created>
  <dcterms:modified xsi:type="dcterms:W3CDTF">2026-06-10T08:05:11Z</dcterms:modified>
</cp:coreProperties>
</file>